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480" yWindow="1500" windowWidth="14520" windowHeight="10215" activeTab="6"/>
  </bookViews>
  <sheets>
    <sheet name=" 2.1 2021" sheetId="12" r:id="rId1"/>
    <sheet name="2.2 2021" sheetId="13" r:id="rId2"/>
    <sheet name="3.4 2020-2021" sheetId="4" r:id="rId3"/>
    <sheet name="3.5 2020-2021" sheetId="5" r:id="rId4"/>
    <sheet name=" 4.1 2020-2021" sheetId="6" r:id="rId5"/>
    <sheet name="4.2 2020-2021" sheetId="7" r:id="rId6"/>
    <sheet name="4.3 2020-2021" sheetId="8" r:id="rId7"/>
    <sheet name="4.9 2020-2021" sheetId="9" r:id="rId8"/>
  </sheets>
  <externalReferences>
    <externalReference r:id="rId9"/>
    <externalReference r:id="rId10"/>
    <externalReference r:id="rId11"/>
  </externalReferences>
  <definedNames>
    <definedName name="m">[1]Microsoft!#REF!</definedName>
    <definedName name="mm">[1]Microsoft!#REF!</definedName>
    <definedName name="sub_17402" localSheetId="4">' 4.1 2020-2021'!#REF!</definedName>
    <definedName name="sub_17402" localSheetId="5">'4.2 2020-2021'!$A$1</definedName>
    <definedName name="а">#REF!</definedName>
    <definedName name="аа">#REF!</definedName>
    <definedName name="абк.цпс">#REF!</definedName>
    <definedName name="аварийнаяёмкость">#REF!</definedName>
    <definedName name="авпкпекрое">#REF!</definedName>
    <definedName name="ак16.1">#REF!</definedName>
    <definedName name="ак16.2">#REF!</definedName>
    <definedName name="ак16.5">#REF!</definedName>
    <definedName name="ак25">#REF!</definedName>
    <definedName name="ак26">#REF!</definedName>
    <definedName name="апимав">#REF!</definedName>
    <definedName name="артскважина1">#REF!</definedName>
    <definedName name="артскважина2">#REF!</definedName>
    <definedName name="б">#REF!</definedName>
    <definedName name="баня.финская">#REF!</definedName>
    <definedName name="бб">#REF!</definedName>
    <definedName name="бббб">#REF!</definedName>
    <definedName name="блоквысокогодавл">#REF!</definedName>
    <definedName name="бмх">#REF!</definedName>
    <definedName name="бранденбург">#REF!</definedName>
    <definedName name="бригада.добычи">#REF!</definedName>
    <definedName name="брх1">#REF!</definedName>
    <definedName name="брх2">#REF!</definedName>
    <definedName name="в">#REF!</definedName>
    <definedName name="вв">#REF!</definedName>
    <definedName name="вл35">#REF!</definedName>
    <definedName name="вл6">#REF!</definedName>
    <definedName name="г">#REF!</definedName>
    <definedName name="гг">#REF!</definedName>
    <definedName name="гггг">#REF!</definedName>
    <definedName name="Группа">'[2]Комплектующ прайс'!#REF!</definedName>
    <definedName name="Группа_ссылка">[3]Оглавление!#REF!</definedName>
    <definedName name="д">#REF!</definedName>
    <definedName name="дд">#REF!</definedName>
    <definedName name="ДНС">#REF!</definedName>
    <definedName name="до">#REF!</definedName>
    <definedName name="е">#REF!</definedName>
    <definedName name="ее">#REF!</definedName>
    <definedName name="еее">#REF!</definedName>
    <definedName name="ж">#REF!</definedName>
    <definedName name="жж">#REF!</definedName>
    <definedName name="з">#REF!</definedName>
    <definedName name="задвижки">#REF!</definedName>
    <definedName name="зз">#REF!</definedName>
    <definedName name="ззз">#REF!</definedName>
    <definedName name="и">#REF!</definedName>
    <definedName name="ии">#REF!</definedName>
    <definedName name="имя">#REF!</definedName>
    <definedName name="й">#REF!</definedName>
    <definedName name="йй">#REF!</definedName>
    <definedName name="ййй">#REF!</definedName>
    <definedName name="к">#REF!</definedName>
    <definedName name="к1">#REF!</definedName>
    <definedName name="к10">#REF!</definedName>
    <definedName name="к11">#REF!</definedName>
    <definedName name="к12">#REF!</definedName>
    <definedName name="к13">#REF!</definedName>
    <definedName name="к14">#REF!</definedName>
    <definedName name="к15">#REF!</definedName>
    <definedName name="к16">#REF!</definedName>
    <definedName name="к17">#REF!</definedName>
    <definedName name="к2">#REF!</definedName>
    <definedName name="к3">#REF!</definedName>
    <definedName name="к4">#REF!</definedName>
    <definedName name="к5">#REF!</definedName>
    <definedName name="к6">#REF!</definedName>
    <definedName name="к60">#REF!</definedName>
    <definedName name="к7">#REF!</definedName>
    <definedName name="к8">#REF!</definedName>
    <definedName name="к9">#REF!</definedName>
    <definedName name="кк">#REF!</definedName>
    <definedName name="ккк">#REF!</definedName>
    <definedName name="КЛ6">#REF!</definedName>
    <definedName name="КНС">#REF!</definedName>
    <definedName name="компрессорная">#REF!</definedName>
    <definedName name="кос">#REF!</definedName>
    <definedName name="котельная">#REF!</definedName>
    <definedName name="ктпн">#REF!</definedName>
    <definedName name="КТПНрадуж">#REF!</definedName>
    <definedName name="КТПНунимо">#REF!</definedName>
    <definedName name="л">#REF!</definedName>
    <definedName name="лл">#REF!</definedName>
    <definedName name="м">#REF!</definedName>
    <definedName name="н">#REF!</definedName>
    <definedName name="н1">#REF!</definedName>
    <definedName name="н10">#REF!</definedName>
    <definedName name="н12">#REF!</definedName>
    <definedName name="н13">#REF!</definedName>
    <definedName name="н2">#REF!</definedName>
    <definedName name="н3">#REF!</definedName>
    <definedName name="н4">#REF!</definedName>
    <definedName name="наружное.освещение.ж.п.">#REF!</definedName>
    <definedName name="насос.2подёма">#REF!</definedName>
    <definedName name="нефтеналив">#REF!</definedName>
    <definedName name="нн">#REF!</definedName>
    <definedName name="ннн">#REF!</definedName>
    <definedName name="нннн">#REF!</definedName>
    <definedName name="о">#REF!</definedName>
    <definedName name="_xlnm.Print_Area" localSheetId="4">' 4.1 2020-2021'!$A$1:$Q$27</definedName>
    <definedName name="_xlnm.Print_Area" localSheetId="7">'4.9 2020-2021'!$A$1:$AE$6</definedName>
    <definedName name="оо">#REF!</definedName>
    <definedName name="опер.станции.обезж">#REF!</definedName>
    <definedName name="операторная.днс">#REF!</definedName>
    <definedName name="операторная.кнс">#REF!</definedName>
    <definedName name="п">#REF!</definedName>
    <definedName name="пп">#REF!</definedName>
    <definedName name="прожекторные.мачты">#REF!</definedName>
    <definedName name="проходная">#REF!</definedName>
    <definedName name="пст">#REF!</definedName>
    <definedName name="р">#REF!</definedName>
    <definedName name="р1015">#REF!</definedName>
    <definedName name="р1016">#REF!</definedName>
    <definedName name="р1092">#REF!</definedName>
    <definedName name="рр">#REF!</definedName>
    <definedName name="ррр">#REF!</definedName>
    <definedName name="РУ6КНСЛЕ">#REF!</definedName>
    <definedName name="с">#REF!</definedName>
    <definedName name="СД">#REF!</definedName>
    <definedName name="склад.цпс">#REF!</definedName>
    <definedName name="слесарка.цпс">#REF!</definedName>
    <definedName name="сс">#REF!</definedName>
    <definedName name="стан.обезж.1">#REF!</definedName>
    <definedName name="станция.обезж.2">#REF!</definedName>
    <definedName name="столовая">#REF!</definedName>
    <definedName name="т">#REF!</definedName>
    <definedName name="Товар">'[2]Комплектующ прайс'!#REF!</definedName>
    <definedName name="ТПплощадка">#REF!</definedName>
    <definedName name="тт">#REF!</definedName>
    <definedName name="ТХУ">#REF!</definedName>
    <definedName name="у">#REF!</definedName>
    <definedName name="узел.учёта.нефти">#REF!</definedName>
    <definedName name="уу">#REF!</definedName>
    <definedName name="ууу">#REF!</definedName>
    <definedName name="ф">#REF!</definedName>
    <definedName name="фффф">#REF!</definedName>
    <definedName name="ффы">#REF!</definedName>
    <definedName name="х">#REF!</definedName>
    <definedName name="химлаборатория">#REF!</definedName>
    <definedName name="хозбытстоки">#REF!</definedName>
    <definedName name="хх">#REF!</definedName>
    <definedName name="ххх">#REF!</definedName>
    <definedName name="ц">#REF!</definedName>
    <definedName name="цц">#REF!</definedName>
    <definedName name="ццц">#REF!</definedName>
    <definedName name="ч">#REF!</definedName>
    <definedName name="чч">#REF!</definedName>
    <definedName name="ш">#REF!</definedName>
    <definedName name="шш">#REF!</definedName>
    <definedName name="шшш">#REF!</definedName>
    <definedName name="щ">#REF!</definedName>
    <definedName name="щсу.котельной">#REF!</definedName>
    <definedName name="ЩСУднс">#REF!</definedName>
    <definedName name="щщ">#REF!</definedName>
    <definedName name="щщщ">#REF!</definedName>
    <definedName name="ъ">#REF!</definedName>
    <definedName name="ъъ">#REF!</definedName>
    <definedName name="ы">#REF!</definedName>
    <definedName name="ыы">#REF!</definedName>
    <definedName name="ыыыы">#REF!</definedName>
    <definedName name="ь">#REF!</definedName>
    <definedName name="ьь">#REF!</definedName>
    <definedName name="э">#REF!</definedName>
    <definedName name="ээ">#REF!</definedName>
    <definedName name="ю">#REF!</definedName>
    <definedName name="юю">#REF!</definedName>
    <definedName name="ююю">#REF!</definedName>
    <definedName name="юююю">#REF!</definedName>
    <definedName name="я">#REF!</definedName>
    <definedName name="яя">#REF!</definedName>
  </definedNames>
  <calcPr calcId="145621"/>
</workbook>
</file>

<file path=xl/calcChain.xml><?xml version="1.0" encoding="utf-8"?>
<calcChain xmlns="http://schemas.openxmlformats.org/spreadsheetml/2006/main">
  <c r="AA6" i="9" l="1"/>
  <c r="O6" i="9" l="1"/>
  <c r="G6" i="9"/>
  <c r="G7" i="9" s="1"/>
  <c r="K7" i="9"/>
  <c r="F8" i="4" l="1"/>
  <c r="N9" i="4" l="1"/>
  <c r="N25" i="6" l="1"/>
  <c r="K24" i="6" l="1"/>
  <c r="H24" i="6"/>
  <c r="E24" i="6"/>
  <c r="N13" i="6"/>
  <c r="K13" i="6"/>
  <c r="N19" i="4"/>
  <c r="K19" i="4"/>
  <c r="H19" i="4"/>
  <c r="E19" i="4"/>
  <c r="N15" i="4"/>
  <c r="K15" i="4"/>
  <c r="H15" i="4"/>
  <c r="E15" i="4"/>
  <c r="N14" i="4"/>
  <c r="K14" i="4"/>
  <c r="H14" i="4"/>
  <c r="E14" i="4"/>
  <c r="N13" i="4"/>
  <c r="K13" i="4"/>
  <c r="H13" i="4"/>
  <c r="E13" i="4"/>
  <c r="K9" i="4"/>
  <c r="H9" i="4"/>
  <c r="E9" i="4"/>
  <c r="N8" i="4"/>
  <c r="K8" i="4"/>
  <c r="H8" i="4"/>
  <c r="E8" i="4"/>
</calcChain>
</file>

<file path=xl/sharedStrings.xml><?xml version="1.0" encoding="utf-8"?>
<sst xmlns="http://schemas.openxmlformats.org/spreadsheetml/2006/main" count="923" uniqueCount="206">
  <si>
    <t>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</si>
  <si>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</si>
  <si>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</si>
  <si>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</si>
  <si>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</si>
  <si>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(Пsaidi)</t>
  </si>
  <si>
    <t>1.1</t>
  </si>
  <si>
    <t>ВН (110 кВ и выше)</t>
  </si>
  <si>
    <t>1.2</t>
  </si>
  <si>
    <t>СН1 (35-60 кВ)</t>
  </si>
  <si>
    <t>1.3</t>
  </si>
  <si>
    <t>СН2 (1-20 кВ)</t>
  </si>
  <si>
    <t>1.4</t>
  </si>
  <si>
    <t>НН (до 1 кВ)</t>
  </si>
  <si>
    <t>Показатель средней частоты прекращений передачи электрической энергии</t>
  </si>
  <si>
    <t>2.1</t>
  </si>
  <si>
    <t>2.2</t>
  </si>
  <si>
    <t>2.3</t>
  </si>
  <si>
    <t>2.4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</si>
  <si>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</si>
  <si>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3.1</t>
  </si>
  <si>
    <t>3.2</t>
  </si>
  <si>
    <t>3.3</t>
  </si>
  <si>
    <t>3.4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</si>
  <si>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</si>
  <si>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</si>
  <si>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</si>
  <si>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</si>
  <si>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</si>
  <si>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</si>
  <si>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</si>
  <si>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</si>
  <si>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</si>
  <si>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</si>
  <si>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энергии,(Пsaidi)</t>
  </si>
  <si>
    <t>Показатель средней частоты прекращений передачи электрической энергии,(Пsaifi)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</si>
  <si>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(Пsaidi), план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</si>
  <si>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хозяйства),(Пsaifi), план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</si>
  <si>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</si>
  <si>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</si>
  <si>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</si>
  <si>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</si>
  <si>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</si>
  <si>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</si>
  <si>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</si>
  <si>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</si>
  <si>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Сетевой район №1</t>
  </si>
  <si>
    <t>__</t>
  </si>
  <si>
    <t>Сетевой район №2</t>
  </si>
  <si>
    <t>Сетевой район №3</t>
  </si>
  <si>
    <t>Сетевой район №4</t>
  </si>
  <si>
    <t>Сетевой район №5</t>
  </si>
  <si>
    <t>Сетевой район №6</t>
  </si>
  <si>
    <t>Всего по</t>
  </si>
  <si>
    <t>сетевой</t>
  </si>
  <si>
    <t>организации</t>
  </si>
  <si>
    <t>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</si>
  <si>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</si>
  <si>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</si>
  <si>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</si>
  <si>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</si>
  <si>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</si>
  <si>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</si>
  <si>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</si>
  <si>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</si>
  <si>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(текущий год)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</si>
  <si>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</si>
  <si>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</si>
  <si>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</si>
  <si>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</si>
  <si>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</si>
  <si>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</si>
  <si>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</si>
  <si>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</si>
  <si>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</si>
  <si>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</si>
  <si>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</si>
  <si>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</si>
  <si>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</si>
  <si>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</si>
  <si>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Стоимость технологического присоединения к электрическим сетям сетевой организации</t>
  </si>
  <si>
    <t>Мощность энергопринимающих устройств заявителя, кВт</t>
  </si>
  <si>
    <t>Категория надежности</t>
  </si>
  <si>
    <t>I-II</t>
  </si>
  <si>
    <t>III</t>
  </si>
  <si>
    <t xml:space="preserve">Расстояние до границ земельного участка заявителя, м
</t>
  </si>
  <si>
    <t>Необходимость                   строительства                           подстанции</t>
  </si>
  <si>
    <t>Тип линии</t>
  </si>
  <si>
    <t>500 - сельская местность/
300 - городская местность</t>
  </si>
  <si>
    <t>Да</t>
  </si>
  <si>
    <t>КЛ</t>
  </si>
  <si>
    <t>ВЛ</t>
  </si>
  <si>
    <t xml:space="preserve">Нет </t>
  </si>
  <si>
    <t>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</si>
  <si>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</si>
  <si>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</si>
  <si>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</si>
  <si>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</si>
  <si>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</si>
  <si>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</si>
  <si>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</si>
  <si>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</si>
  <si>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</si>
  <si>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</si>
  <si>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</si>
  <si>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</si>
  <si>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</si>
  <si>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</si>
  <si>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</si>
  <si>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(на приемку узлов учета)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</si>
  <si>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</si>
  <si>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</si>
  <si>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</si>
  <si>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</si>
  <si>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</si>
  <si>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</si>
  <si>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</si>
  <si>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</si>
  <si>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</si>
  <si>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прочее (указать)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</si>
  <si>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</si>
  <si>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</si>
  <si>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</si>
  <si>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</si>
  <si>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</si>
  <si>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</si>
  <si>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</si>
  <si>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</si>
  <si>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</si>
  <si>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</si>
  <si>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</si>
  <si>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</si>
  <si>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</si>
  <si>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</si>
  <si>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</si>
  <si>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Основной</t>
  </si>
  <si>
    <t>---</t>
  </si>
  <si>
    <t>ул. 2П-2, №6, Панель 12, Западный промышленный узел, г.Нижневартовск</t>
  </si>
  <si>
    <t>08:00  - 17:30</t>
  </si>
  <si>
    <t>технологическое присоединение</t>
  </si>
  <si>
    <t>15</t>
  </si>
  <si>
    <t>1-2</t>
  </si>
  <si>
    <t>Информация о заочном обслуживании потребителей посредством телефонной связи.</t>
  </si>
  <si>
    <t>№</t>
  </si>
  <si>
    <t>Наименование</t>
  </si>
  <si>
    <t>Единица 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</si>
  <si>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</si>
  <si>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</si>
  <si>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</si>
  <si>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</si>
  <si>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</si>
  <si>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</si>
  <si>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</si>
  <si>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3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</si>
  <si>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</si>
  <si>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</si>
  <si>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4</t>
  </si>
  <si>
    <t>Среднее время обработки телефонного вызова от потребителя на выделенные номера телефонов за текущий период</t>
  </si>
  <si>
    <t>Информация по обращениям потребителей.</t>
  </si>
  <si>
    <t>Идентификационный номер обращения</t>
  </si>
  <si>
    <t>Дата обращения</t>
  </si>
  <si>
    <t xml:space="preserve">Время обращения
</t>
  </si>
  <si>
    <t>Форма обращения</t>
  </si>
  <si>
    <t>Обращения</t>
  </si>
  <si>
    <t>Обращения потребителей, содержащие жалобу</t>
  </si>
  <si>
    <t xml:space="preserve">Обращения потребителей, содержащие заявку на оказание услуг
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</si>
  <si>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</si>
  <si>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</si>
  <si>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</si>
  <si>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</si>
  <si>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</si>
  <si>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</si>
  <si>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 xml:space="preserve">Прочее
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</si>
  <si>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</si>
  <si>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</si>
  <si>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</si>
  <si>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</si>
  <si>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</si>
  <si>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</si>
  <si>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</si>
  <si>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</si>
  <si>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</si>
  <si>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</si>
  <si>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</si>
  <si>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</si>
  <si>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</si>
  <si>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</si>
  <si>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 xml:space="preserve">Планируемые мероприятия по результатам обращения
</t>
  </si>
  <si>
    <t>8 (3466) 49-14-74 доб. 210</t>
  </si>
  <si>
    <t>8 (3466) 49-14-74 доб. 128</t>
  </si>
  <si>
    <t>8 (3466) 49-14-74 доб. 102         8 (3466) 49-14-74 доб. 210            org@chernog.ru</t>
  </si>
  <si>
    <t>осмотры ТКРС</t>
  </si>
  <si>
    <t>Котова</t>
  </si>
  <si>
    <t>ТП</t>
  </si>
  <si>
    <t>1</t>
  </si>
  <si>
    <t>N-1          2022</t>
  </si>
  <si>
    <t>N                                                                                         2023</t>
  </si>
  <si>
    <t>моторин</t>
  </si>
  <si>
    <t>N-1              2022 год</t>
  </si>
  <si>
    <t xml:space="preserve">N                  2023 год </t>
  </si>
  <si>
    <t>сбыт 272+68</t>
  </si>
  <si>
    <t>2023</t>
  </si>
  <si>
    <t>2023 год</t>
  </si>
  <si>
    <t>N-1         2022 год</t>
  </si>
  <si>
    <t>N (текущий год)    2023 год</t>
  </si>
  <si>
    <t>номер  телефона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</si>
</sst>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#,##0.0000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rgb="FF0000FF"/>
      <name val="Arial"/>
      <family val="2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19" fillId="0" borderId="0"/>
    <xf numFmtId="0" fontId="7" fillId="0" borderId="0"/>
    <xf numFmtId="0" fontId="6" fillId="0" borderId="0"/>
  </cellStyleXfs>
  <cellXfs count="146">
    <xf numFmtId="0" fontId="0" fillId="0" borderId="0" xfId="0"/>
    <xf numFmtId="0" fontId="9" fillId="0" borderId="0" xfId="5"/>
    <xf numFmtId="0" fontId="13" fillId="0" borderId="7" xfId="5" applyFont="1" applyBorder="1" applyAlignment="1">
      <alignment horizontal="center" vertical="center" wrapText="1"/>
    </xf>
    <xf numFmtId="49" fontId="13" fillId="0" borderId="6" xfId="5" applyNumberFormat="1" applyFont="1" applyBorder="1" applyAlignment="1">
      <alignment horizontal="center" vertical="center" wrapText="1"/>
    </xf>
    <xf numFmtId="0" fontId="13" fillId="0" borderId="7" xfId="5" applyFont="1" applyBorder="1" applyAlignment="1">
      <alignment horizontal="justify" vertical="center" wrapText="1"/>
    </xf>
    <xf numFmtId="49" fontId="13" fillId="0" borderId="7" xfId="5" applyNumberFormat="1" applyFont="1" applyBorder="1" applyAlignment="1">
      <alignment horizontal="center" vertical="center" wrapText="1"/>
    </xf>
    <xf numFmtId="49" fontId="9" fillId="0" borderId="0" xfId="5" applyNumberFormat="1"/>
    <xf numFmtId="0" fontId="13" fillId="0" borderId="2" xfId="5" applyFont="1" applyBorder="1" applyAlignment="1">
      <alignment horizontal="center" vertical="top" wrapText="1"/>
    </xf>
    <xf numFmtId="0" fontId="13" fillId="0" borderId="11" xfId="5" applyFont="1" applyBorder="1" applyAlignment="1">
      <alignment horizontal="center" vertical="top" wrapText="1"/>
    </xf>
    <xf numFmtId="0" fontId="13" fillId="0" borderId="6" xfId="5" applyFont="1" applyBorder="1" applyAlignment="1">
      <alignment horizontal="center" vertical="top" wrapText="1"/>
    </xf>
    <xf numFmtId="0" fontId="13" fillId="0" borderId="7" xfId="5" applyFont="1" applyBorder="1" applyAlignment="1">
      <alignment horizontal="center" vertical="top" wrapText="1"/>
    </xf>
    <xf numFmtId="49" fontId="13" fillId="0" borderId="6" xfId="5" applyNumberFormat="1" applyFont="1" applyBorder="1" applyAlignment="1">
      <alignment horizontal="center" vertical="top" wrapText="1"/>
    </xf>
    <xf numFmtId="0" fontId="17" fillId="0" borderId="7" xfId="5" applyFont="1" applyBorder="1" applyAlignment="1">
      <alignment horizontal="justify" vertical="top" wrapText="1"/>
    </xf>
    <xf numFmtId="167" fontId="13" fillId="0" borderId="7" xfId="5" applyNumberFormat="1" applyFont="1" applyBorder="1" applyAlignment="1">
      <alignment horizontal="center" vertical="center" wrapText="1"/>
    </xf>
    <xf numFmtId="0" fontId="13" fillId="0" borderId="7" xfId="5" applyFont="1" applyBorder="1" applyAlignment="1">
      <alignment horizontal="justify" vertical="top" wrapText="1"/>
    </xf>
    <xf numFmtId="49" fontId="13" fillId="0" borderId="14" xfId="5" applyNumberFormat="1" applyFont="1" applyBorder="1" applyAlignment="1">
      <alignment horizontal="center" vertical="center" wrapText="1"/>
    </xf>
    <xf numFmtId="0" fontId="17" fillId="0" borderId="14" xfId="5" applyFont="1" applyBorder="1" applyAlignment="1">
      <alignment horizontal="justify" vertical="top" wrapText="1"/>
    </xf>
    <xf numFmtId="49" fontId="13" fillId="0" borderId="2" xfId="5" applyNumberFormat="1" applyFont="1" applyBorder="1" applyAlignment="1">
      <alignment horizontal="center" vertical="center" wrapText="1"/>
    </xf>
    <xf numFmtId="0" fontId="9" fillId="0" borderId="18" xfId="5" applyBorder="1" applyAlignment="1">
      <alignment horizontal="center" vertical="center"/>
    </xf>
    <xf numFmtId="0" fontId="9" fillId="0" borderId="18" xfId="5" applyBorder="1" applyAlignment="1">
      <alignment horizontal="center" vertical="center" wrapText="1"/>
    </xf>
    <xf numFmtId="49" fontId="9" fillId="0" borderId="18" xfId="5" applyNumberFormat="1" applyBorder="1" applyAlignment="1">
      <alignment horizontal="center" vertical="center"/>
    </xf>
    <xf numFmtId="0" fontId="13" fillId="0" borderId="14" xfId="5" applyFont="1" applyBorder="1" applyAlignment="1">
      <alignment horizontal="center" vertical="top" wrapText="1"/>
    </xf>
    <xf numFmtId="167" fontId="13" fillId="0" borderId="7" xfId="5" applyNumberFormat="1" applyFont="1" applyBorder="1" applyAlignment="1">
      <alignment horizontal="justify" vertical="center" wrapText="1"/>
    </xf>
    <xf numFmtId="1" fontId="13" fillId="0" borderId="7" xfId="5" applyNumberFormat="1" applyFont="1" applyBorder="1" applyAlignment="1">
      <alignment horizontal="center" vertical="center" wrapText="1"/>
    </xf>
    <xf numFmtId="1" fontId="13" fillId="0" borderId="7" xfId="5" applyNumberFormat="1" applyFont="1" applyBorder="1" applyAlignment="1">
      <alignment horizontal="justify" vertical="center" wrapText="1"/>
    </xf>
    <xf numFmtId="0" fontId="13" fillId="0" borderId="0" xfId="5" applyFont="1" applyAlignment="1">
      <alignment horizontal="justify"/>
    </xf>
    <xf numFmtId="0" fontId="13" fillId="0" borderId="8" xfId="5" applyFont="1" applyBorder="1" applyAlignment="1">
      <alignment horizontal="center" vertical="top" wrapText="1"/>
    </xf>
    <xf numFmtId="0" fontId="13" fillId="0" borderId="5" xfId="5" applyFont="1" applyBorder="1" applyAlignment="1">
      <alignment horizontal="center" vertical="top" wrapText="1"/>
    </xf>
    <xf numFmtId="49" fontId="13" fillId="0" borderId="7" xfId="5" quotePrefix="1" applyNumberFormat="1" applyFont="1" applyBorder="1" applyAlignment="1">
      <alignment horizontal="center" vertical="top" wrapText="1"/>
    </xf>
    <xf numFmtId="49" fontId="13" fillId="0" borderId="7" xfId="5" applyNumberFormat="1" applyFont="1" applyBorder="1" applyAlignment="1">
      <alignment horizontal="center" vertical="top" wrapText="1"/>
    </xf>
    <xf numFmtId="0" fontId="9" fillId="0" borderId="19" xfId="5" applyBorder="1" applyAlignment="1">
      <alignment horizontal="center" vertical="center"/>
    </xf>
    <xf numFmtId="49" fontId="9" fillId="0" borderId="19" xfId="5" applyNumberFormat="1" applyBorder="1" applyAlignment="1">
      <alignment horizontal="center" vertical="center"/>
    </xf>
    <xf numFmtId="0" fontId="9" fillId="0" borderId="22" xfId="5" applyBorder="1" applyAlignment="1">
      <alignment vertical="top" wrapText="1"/>
    </xf>
    <xf numFmtId="49" fontId="9" fillId="0" borderId="20" xfId="5" applyNumberFormat="1" applyBorder="1" applyAlignment="1">
      <alignment horizontal="center" vertical="center"/>
    </xf>
    <xf numFmtId="0" fontId="9" fillId="0" borderId="0" xfId="5" applyAlignment="1">
      <alignment vertical="top" wrapText="1"/>
    </xf>
    <xf numFmtId="0" fontId="9" fillId="0" borderId="24" xfId="5" applyBorder="1" applyAlignment="1">
      <alignment horizontal="center" vertical="center"/>
    </xf>
    <xf numFmtId="49" fontId="9" fillId="0" borderId="21" xfId="5" applyNumberFormat="1" applyBorder="1" applyAlignment="1">
      <alignment horizontal="center" vertical="center"/>
    </xf>
    <xf numFmtId="0" fontId="9" fillId="0" borderId="25" xfId="5" applyBorder="1" applyAlignment="1">
      <alignment vertical="top" wrapText="1"/>
    </xf>
    <xf numFmtId="0" fontId="9" fillId="0" borderId="26" xfId="5" applyBorder="1" applyAlignment="1">
      <alignment horizontal="center" vertical="center"/>
    </xf>
    <xf numFmtId="0" fontId="9" fillId="0" borderId="15" xfId="5" applyBorder="1" applyAlignment="1">
      <alignment wrapText="1"/>
    </xf>
    <xf numFmtId="0" fontId="9" fillId="0" borderId="21" xfId="5" applyBorder="1" applyAlignment="1">
      <alignment horizontal="center" vertical="center"/>
    </xf>
    <xf numFmtId="0" fontId="9" fillId="0" borderId="18" xfId="5" applyBorder="1" applyAlignment="1">
      <alignment wrapText="1"/>
    </xf>
    <xf numFmtId="0" fontId="9" fillId="0" borderId="18" xfId="5" applyBorder="1" applyAlignment="1">
      <alignment horizontal="center" vertical="top" wrapText="1"/>
    </xf>
    <xf numFmtId="0" fontId="18" fillId="0" borderId="18" xfId="5" applyFont="1" applyBorder="1" applyAlignment="1">
      <alignment horizontal="center" vertical="top" wrapText="1"/>
    </xf>
    <xf numFmtId="0" fontId="9" fillId="0" borderId="0" xfId="5" applyAlignment="1">
      <alignment horizontal="center" vertical="center"/>
    </xf>
    <xf numFmtId="1" fontId="9" fillId="0" borderId="18" xfId="5" applyNumberForma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1" fontId="9" fillId="0" borderId="0" xfId="5" applyNumberFormat="1"/>
    <xf numFmtId="1" fontId="20" fillId="0" borderId="0" xfId="5" applyNumberFormat="1" applyFont="1"/>
    <xf numFmtId="0" fontId="6" fillId="0" borderId="0" xfId="8"/>
    <xf numFmtId="0" fontId="13" fillId="0" borderId="7" xfId="8" applyFont="1" applyBorder="1" applyAlignment="1">
      <alignment horizontal="center" vertical="center" wrapText="1"/>
    </xf>
    <xf numFmtId="0" fontId="13" fillId="0" borderId="5" xfId="8" applyFont="1" applyBorder="1" applyAlignment="1">
      <alignment horizontal="center" vertical="center" wrapText="1"/>
    </xf>
    <xf numFmtId="0" fontId="13" fillId="0" borderId="6" xfId="8" applyFont="1" applyBorder="1" applyAlignment="1">
      <alignment horizontal="center" vertical="center" wrapText="1"/>
    </xf>
    <xf numFmtId="49" fontId="13" fillId="0" borderId="8" xfId="8" applyNumberFormat="1" applyFont="1" applyBorder="1" applyAlignment="1">
      <alignment horizontal="center" vertical="center" wrapText="1"/>
    </xf>
    <xf numFmtId="0" fontId="13" fillId="0" borderId="8" xfId="8" applyFont="1" applyBorder="1" applyAlignment="1">
      <alignment horizontal="justify" vertical="center" wrapText="1"/>
    </xf>
    <xf numFmtId="0" fontId="14" fillId="0" borderId="8" xfId="8" applyFont="1" applyBorder="1" applyAlignment="1">
      <alignment horizontal="justify" vertical="center" wrapText="1"/>
    </xf>
    <xf numFmtId="49" fontId="13" fillId="0" borderId="6" xfId="8" applyNumberFormat="1" applyFont="1" applyBorder="1" applyAlignment="1">
      <alignment horizontal="center" vertical="center" wrapText="1"/>
    </xf>
    <xf numFmtId="0" fontId="13" fillId="0" borderId="7" xfId="8" applyFont="1" applyBorder="1" applyAlignment="1">
      <alignment horizontal="right" vertical="center" wrapText="1"/>
    </xf>
    <xf numFmtId="0" fontId="15" fillId="0" borderId="7" xfId="8" applyFont="1" applyBorder="1" applyAlignment="1">
      <alignment horizontal="justify" vertical="center" wrapText="1"/>
    </xf>
    <xf numFmtId="0" fontId="13" fillId="0" borderId="7" xfId="8" applyFont="1" applyBorder="1" applyAlignment="1">
      <alignment horizontal="justify" vertical="center" wrapText="1"/>
    </xf>
    <xf numFmtId="164" fontId="13" fillId="0" borderId="7" xfId="8" applyNumberFormat="1" applyFont="1" applyBorder="1" applyAlignment="1">
      <alignment horizontal="justify" vertical="center" wrapText="1"/>
    </xf>
    <xf numFmtId="164" fontId="15" fillId="0" borderId="7" xfId="8" applyNumberFormat="1" applyFont="1" applyBorder="1" applyAlignment="1">
      <alignment horizontal="justify" vertical="center" wrapText="1"/>
    </xf>
    <xf numFmtId="165" fontId="13" fillId="0" borderId="7" xfId="8" applyNumberFormat="1" applyFont="1" applyBorder="1" applyAlignment="1">
      <alignment horizontal="justify" vertical="center" wrapText="1"/>
    </xf>
    <xf numFmtId="166" fontId="13" fillId="0" borderId="7" xfId="8" applyNumberFormat="1" applyFont="1" applyBorder="1" applyAlignment="1">
      <alignment horizontal="justify" vertical="center" wrapText="1"/>
    </xf>
    <xf numFmtId="0" fontId="16" fillId="0" borderId="0" xfId="8" applyFont="1"/>
    <xf numFmtId="0" fontId="13" fillId="0" borderId="8" xfId="8" applyFont="1" applyBorder="1" applyAlignment="1">
      <alignment horizontal="center" vertical="center" wrapText="1"/>
    </xf>
    <xf numFmtId="49" fontId="13" fillId="0" borderId="7" xfId="8" applyNumberFormat="1" applyFont="1" applyBorder="1" applyAlignment="1">
      <alignment horizontal="center" vertical="center" wrapText="1"/>
    </xf>
    <xf numFmtId="0" fontId="13" fillId="0" borderId="14" xfId="8" applyFont="1" applyBorder="1" applyAlignment="1">
      <alignment horizontal="justify" vertical="center" wrapText="1"/>
    </xf>
    <xf numFmtId="0" fontId="13" fillId="0" borderId="0" xfId="8" applyFont="1" applyAlignment="1">
      <alignment horizontal="justify" vertical="center"/>
    </xf>
    <xf numFmtId="0" fontId="21" fillId="0" borderId="7" xfId="5" applyFont="1" applyBorder="1" applyAlignment="1">
      <alignment horizontal="justify" vertical="center" wrapText="1"/>
    </xf>
    <xf numFmtId="0" fontId="5" fillId="0" borderId="0" xfId="5" applyFont="1"/>
    <xf numFmtId="1" fontId="20" fillId="0" borderId="18" xfId="5" applyNumberFormat="1" applyFont="1" applyBorder="1" applyAlignment="1">
      <alignment horizontal="center" vertical="center"/>
    </xf>
    <xf numFmtId="0" fontId="4" fillId="0" borderId="0" xfId="5" applyFont="1"/>
    <xf numFmtId="0" fontId="9" fillId="0" borderId="21" xfId="5" applyBorder="1" applyAlignment="1">
      <alignment horizontal="center" vertical="center"/>
    </xf>
    <xf numFmtId="0" fontId="3" fillId="0" borderId="0" xfId="5" applyFont="1"/>
    <xf numFmtId="0" fontId="2" fillId="0" borderId="0" xfId="5" applyFont="1"/>
    <xf numFmtId="49" fontId="2" fillId="0" borderId="18" xfId="5" applyNumberFormat="1" applyFont="1" applyBorder="1" applyAlignment="1">
      <alignment horizontal="center" vertical="center"/>
    </xf>
    <xf numFmtId="0" fontId="1" fillId="0" borderId="23" xfId="5" applyFont="1" applyBorder="1" applyAlignment="1">
      <alignment horizontal="center" vertical="center"/>
    </xf>
    <xf numFmtId="0" fontId="6" fillId="0" borderId="1" xfId="8" applyBorder="1" applyAlignment="1">
      <alignment horizontal="left" vertical="center" wrapText="1"/>
    </xf>
    <xf numFmtId="0" fontId="13" fillId="0" borderId="2" xfId="8" applyFont="1" applyBorder="1" applyAlignment="1">
      <alignment horizontal="center" vertical="center" wrapText="1"/>
    </xf>
    <xf numFmtId="0" fontId="13" fillId="0" borderId="6" xfId="8" applyFont="1" applyBorder="1" applyAlignment="1">
      <alignment horizontal="center" vertical="center" wrapText="1"/>
    </xf>
    <xf numFmtId="0" fontId="13" fillId="0" borderId="3" xfId="8" applyFont="1" applyBorder="1" applyAlignment="1">
      <alignment horizontal="center" vertical="center" wrapText="1"/>
    </xf>
    <xf numFmtId="0" fontId="13" fillId="0" borderId="4" xfId="8" applyFont="1" applyBorder="1" applyAlignment="1">
      <alignment horizontal="center" vertical="center" wrapText="1"/>
    </xf>
    <xf numFmtId="0" fontId="13" fillId="0" borderId="5" xfId="8" applyFont="1" applyBorder="1" applyAlignment="1">
      <alignment horizontal="center" vertical="center" wrapText="1"/>
    </xf>
    <xf numFmtId="49" fontId="13" fillId="0" borderId="2" xfId="8" applyNumberFormat="1" applyFont="1" applyBorder="1" applyAlignment="1">
      <alignment horizontal="center" vertical="center" wrapText="1"/>
    </xf>
    <xf numFmtId="49" fontId="13" fillId="0" borderId="6" xfId="8" applyNumberFormat="1" applyFont="1" applyBorder="1" applyAlignment="1">
      <alignment horizontal="center" vertical="center" wrapText="1"/>
    </xf>
    <xf numFmtId="0" fontId="13" fillId="0" borderId="2" xfId="8" applyFont="1" applyBorder="1" applyAlignment="1">
      <alignment horizontal="justify" vertical="center" wrapText="1"/>
    </xf>
    <xf numFmtId="0" fontId="13" fillId="0" borderId="6" xfId="8" applyFont="1" applyBorder="1" applyAlignment="1">
      <alignment horizontal="justify" vertical="center" wrapText="1"/>
    </xf>
    <xf numFmtId="0" fontId="15" fillId="0" borderId="2" xfId="8" applyFont="1" applyBorder="1" applyAlignment="1">
      <alignment horizontal="justify" vertical="center" wrapText="1"/>
    </xf>
    <xf numFmtId="0" fontId="15" fillId="0" borderId="6" xfId="8" applyFont="1" applyBorder="1" applyAlignment="1">
      <alignment horizontal="justify" vertical="center" wrapText="1"/>
    </xf>
    <xf numFmtId="0" fontId="6" fillId="0" borderId="1" xfId="8" applyBorder="1" applyAlignment="1">
      <alignment horizontal="left" vertical="center"/>
    </xf>
    <xf numFmtId="0" fontId="13" fillId="0" borderId="12" xfId="8" applyFont="1" applyBorder="1" applyAlignment="1">
      <alignment horizontal="center" vertical="center" wrapText="1"/>
    </xf>
    <xf numFmtId="0" fontId="13" fillId="0" borderId="9" xfId="8" applyFont="1" applyBorder="1" applyAlignment="1">
      <alignment horizontal="center" vertical="center" wrapText="1"/>
    </xf>
    <xf numFmtId="0" fontId="13" fillId="0" borderId="10" xfId="8" applyFont="1" applyBorder="1" applyAlignment="1">
      <alignment horizontal="center" vertical="center" wrapText="1"/>
    </xf>
    <xf numFmtId="0" fontId="13" fillId="0" borderId="11" xfId="8" applyFont="1" applyBorder="1" applyAlignment="1">
      <alignment horizontal="center" vertical="center" wrapText="1"/>
    </xf>
    <xf numFmtId="0" fontId="13" fillId="0" borderId="13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0" fontId="13" fillId="0" borderId="7" xfId="8" applyFont="1" applyBorder="1" applyAlignment="1">
      <alignment horizontal="center" vertical="center" wrapText="1"/>
    </xf>
    <xf numFmtId="164" fontId="13" fillId="0" borderId="2" xfId="8" applyNumberFormat="1" applyFont="1" applyBorder="1" applyAlignment="1">
      <alignment horizontal="center" vertical="center" wrapText="1"/>
    </xf>
    <xf numFmtId="164" fontId="13" fillId="0" borderId="12" xfId="8" applyNumberFormat="1" applyFont="1" applyBorder="1" applyAlignment="1">
      <alignment horizontal="center" vertical="center" wrapText="1"/>
    </xf>
    <xf numFmtId="164" fontId="13" fillId="0" borderId="6" xfId="8" applyNumberFormat="1" applyFont="1" applyBorder="1" applyAlignment="1">
      <alignment horizontal="center" vertical="center" wrapText="1"/>
    </xf>
    <xf numFmtId="166" fontId="13" fillId="0" borderId="2" xfId="8" applyNumberFormat="1" applyFont="1" applyBorder="1" applyAlignment="1">
      <alignment horizontal="justify" vertical="center" wrapText="1"/>
    </xf>
    <xf numFmtId="166" fontId="13" fillId="0" borderId="12" xfId="8" applyNumberFormat="1" applyFont="1" applyBorder="1" applyAlignment="1">
      <alignment horizontal="justify" vertical="center" wrapText="1"/>
    </xf>
    <xf numFmtId="166" fontId="13" fillId="0" borderId="6" xfId="8" applyNumberFormat="1" applyFont="1" applyBorder="1" applyAlignment="1">
      <alignment horizontal="justify" vertical="center" wrapText="1"/>
    </xf>
    <xf numFmtId="164" fontId="13" fillId="0" borderId="2" xfId="8" applyNumberFormat="1" applyFont="1" applyBorder="1" applyAlignment="1">
      <alignment horizontal="justify" vertical="center" wrapText="1"/>
    </xf>
    <xf numFmtId="164" fontId="13" fillId="0" borderId="12" xfId="8" applyNumberFormat="1" applyFont="1" applyBorder="1" applyAlignment="1">
      <alignment horizontal="justify" vertical="center" wrapText="1"/>
    </xf>
    <xf numFmtId="164" fontId="13" fillId="0" borderId="6" xfId="8" applyNumberFormat="1" applyFont="1" applyBorder="1" applyAlignment="1">
      <alignment horizontal="justify" vertical="center" wrapText="1"/>
    </xf>
    <xf numFmtId="0" fontId="13" fillId="0" borderId="2" xfId="5" applyFont="1" applyBorder="1" applyAlignment="1">
      <alignment horizontal="center" vertical="top" wrapText="1"/>
    </xf>
    <xf numFmtId="0" fontId="13" fillId="0" borderId="6" xfId="5" applyFont="1" applyBorder="1" applyAlignment="1">
      <alignment horizontal="center" vertical="top" wrapText="1"/>
    </xf>
    <xf numFmtId="0" fontId="13" fillId="0" borderId="2" xfId="5" applyFont="1" applyBorder="1" applyAlignment="1">
      <alignment horizontal="justify" vertical="top" wrapText="1"/>
    </xf>
    <xf numFmtId="0" fontId="13" fillId="0" borderId="6" xfId="5" applyFont="1" applyBorder="1" applyAlignment="1">
      <alignment horizontal="justify" vertical="top" wrapText="1"/>
    </xf>
    <xf numFmtId="49" fontId="9" fillId="0" borderId="0" xfId="5" applyNumberFormat="1" applyAlignment="1">
      <alignment horizontal="left"/>
    </xf>
    <xf numFmtId="49" fontId="13" fillId="0" borderId="2" xfId="5" applyNumberFormat="1" applyFont="1" applyBorder="1" applyAlignment="1">
      <alignment horizontal="center" vertical="top" wrapText="1"/>
    </xf>
    <xf numFmtId="49" fontId="13" fillId="0" borderId="12" xfId="5" applyNumberFormat="1" applyFont="1" applyBorder="1" applyAlignment="1">
      <alignment horizontal="center" vertical="top" wrapText="1"/>
    </xf>
    <xf numFmtId="49" fontId="13" fillId="0" borderId="6" xfId="5" applyNumberFormat="1" applyFont="1" applyBorder="1" applyAlignment="1">
      <alignment horizontal="center" vertical="top" wrapText="1"/>
    </xf>
    <xf numFmtId="0" fontId="13" fillId="0" borderId="12" xfId="5" applyFont="1" applyBorder="1" applyAlignment="1">
      <alignment horizontal="center" vertical="top" wrapText="1"/>
    </xf>
    <xf numFmtId="0" fontId="13" fillId="0" borderId="3" xfId="5" applyFont="1" applyBorder="1" applyAlignment="1">
      <alignment horizontal="center" vertical="top" wrapText="1"/>
    </xf>
    <xf numFmtId="0" fontId="13" fillId="0" borderId="4" xfId="5" applyFont="1" applyBorder="1" applyAlignment="1">
      <alignment horizontal="center" vertical="top" wrapText="1"/>
    </xf>
    <xf numFmtId="0" fontId="13" fillId="0" borderId="5" xfId="5" applyFont="1" applyBorder="1" applyAlignment="1">
      <alignment horizontal="center" vertical="top" wrapText="1"/>
    </xf>
    <xf numFmtId="0" fontId="13" fillId="0" borderId="2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167" fontId="13" fillId="0" borderId="9" xfId="5" applyNumberFormat="1" applyFont="1" applyBorder="1" applyAlignment="1">
      <alignment horizontal="center" vertical="center" wrapText="1"/>
    </xf>
    <xf numFmtId="167" fontId="13" fillId="0" borderId="13" xfId="5" applyNumberFormat="1" applyFont="1" applyBorder="1" applyAlignment="1">
      <alignment horizontal="center" vertical="center" wrapText="1"/>
    </xf>
    <xf numFmtId="167" fontId="13" fillId="0" borderId="2" xfId="5" applyNumberFormat="1" applyFont="1" applyBorder="1" applyAlignment="1">
      <alignment horizontal="center" vertical="center" wrapText="1"/>
    </xf>
    <xf numFmtId="167" fontId="13" fillId="0" borderId="6" xfId="5" applyNumberFormat="1" applyFont="1" applyBorder="1" applyAlignment="1">
      <alignment horizontal="center" vertical="center" wrapText="1"/>
    </xf>
    <xf numFmtId="0" fontId="9" fillId="0" borderId="0" xfId="5" applyAlignment="1">
      <alignment horizontal="center" wrapText="1"/>
    </xf>
    <xf numFmtId="0" fontId="9" fillId="0" borderId="15" xfId="5" applyBorder="1" applyAlignment="1">
      <alignment horizontal="center" vertical="center" wrapText="1"/>
    </xf>
    <xf numFmtId="0" fontId="9" fillId="0" borderId="16" xfId="5" applyBorder="1" applyAlignment="1">
      <alignment horizontal="center" vertical="center" wrapText="1"/>
    </xf>
    <xf numFmtId="0" fontId="9" fillId="0" borderId="17" xfId="5" applyBorder="1" applyAlignment="1">
      <alignment horizontal="center" vertical="center" wrapText="1"/>
    </xf>
    <xf numFmtId="0" fontId="9" fillId="0" borderId="15" xfId="5" applyBorder="1" applyAlignment="1">
      <alignment horizontal="center" vertical="center"/>
    </xf>
    <xf numFmtId="0" fontId="9" fillId="0" borderId="17" xfId="5" applyBorder="1" applyAlignment="1">
      <alignment horizontal="center" vertical="center"/>
    </xf>
    <xf numFmtId="0" fontId="9" fillId="0" borderId="16" xfId="5" applyBorder="1" applyAlignment="1">
      <alignment horizontal="center" vertical="center"/>
    </xf>
    <xf numFmtId="0" fontId="9" fillId="0" borderId="19" xfId="5" applyBorder="1" applyAlignment="1">
      <alignment horizontal="center" vertical="center" wrapText="1"/>
    </xf>
    <xf numFmtId="0" fontId="9" fillId="0" borderId="20" xfId="5" applyBorder="1" applyAlignment="1">
      <alignment horizontal="center" vertical="center"/>
    </xf>
    <xf numFmtId="0" fontId="9" fillId="0" borderId="21" xfId="5" applyBorder="1" applyAlignment="1">
      <alignment horizontal="center" vertical="center"/>
    </xf>
    <xf numFmtId="0" fontId="9" fillId="0" borderId="19" xfId="5" applyBorder="1" applyAlignment="1">
      <alignment horizontal="center" vertical="center"/>
    </xf>
    <xf numFmtId="49" fontId="9" fillId="0" borderId="1" xfId="5" applyNumberFormat="1" applyBorder="1" applyAlignment="1">
      <alignment vertical="top" wrapText="1"/>
    </xf>
    <xf numFmtId="0" fontId="13" fillId="0" borderId="0" xfId="5" applyFont="1" applyAlignment="1">
      <alignment horizontal="left"/>
    </xf>
    <xf numFmtId="0" fontId="9" fillId="0" borderId="15" xfId="5" applyBorder="1" applyAlignment="1">
      <alignment horizontal="center" wrapText="1"/>
    </xf>
    <xf numFmtId="0" fontId="9" fillId="0" borderId="16" xfId="5" applyBorder="1" applyAlignment="1">
      <alignment horizontal="center"/>
    </xf>
    <xf numFmtId="0" fontId="9" fillId="0" borderId="17" xfId="5" applyBorder="1" applyAlignment="1">
      <alignment horizontal="center"/>
    </xf>
    <xf numFmtId="0" fontId="9" fillId="0" borderId="19" xfId="5" applyBorder="1" applyAlignment="1">
      <alignment horizontal="center" vertical="top" wrapText="1"/>
    </xf>
    <xf numFmtId="0" fontId="9" fillId="0" borderId="21" xfId="5" applyBorder="1" applyAlignment="1">
      <alignment horizontal="center" vertical="top" wrapText="1"/>
    </xf>
    <xf numFmtId="0" fontId="18" fillId="0" borderId="19" xfId="5" applyFont="1" applyBorder="1" applyAlignment="1">
      <alignment horizontal="center" vertical="top" wrapText="1"/>
    </xf>
    <xf numFmtId="0" fontId="18" fillId="0" borderId="21" xfId="5" applyFont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3" xfId="2"/>
    <cellStyle name="Обычный 3 2" xfId="5"/>
    <cellStyle name="Обычный 3 2 2" xfId="7"/>
    <cellStyle name="Обычный 3 2 2 2" xfId="8"/>
    <cellStyle name="Обычный 4" xfId="6"/>
    <cellStyle name="Обычный 5" xfId="3"/>
    <cellStyle name="Стиль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123825</xdr:rowOff>
    </xdr:from>
    <xdr:to>
      <xdr:col>1</xdr:col>
      <xdr:colOff>504825</xdr:colOff>
      <xdr:row>10</xdr:row>
      <xdr:rowOff>314325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391150"/>
          <a:ext cx="466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16</xdr:row>
      <xdr:rowOff>190500</xdr:rowOff>
    </xdr:from>
    <xdr:to>
      <xdr:col>1</xdr:col>
      <xdr:colOff>714375</xdr:colOff>
      <xdr:row>17</xdr:row>
      <xdr:rowOff>57150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639175"/>
          <a:ext cx="7048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314325</xdr:rowOff>
    </xdr:from>
    <xdr:to>
      <xdr:col>1</xdr:col>
      <xdr:colOff>685800</xdr:colOff>
      <xdr:row>23</xdr:row>
      <xdr:rowOff>9525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20500"/>
          <a:ext cx="6858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171450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057525"/>
          <a:ext cx="381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371475</xdr:colOff>
      <xdr:row>2</xdr:row>
      <xdr:rowOff>171450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3057525"/>
          <a:ext cx="3714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590550</xdr:colOff>
      <xdr:row>2</xdr:row>
      <xdr:rowOff>190500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3057525"/>
          <a:ext cx="5905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571500</xdr:colOff>
      <xdr:row>2</xdr:row>
      <xdr:rowOff>190500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3057525"/>
          <a:ext cx="571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44;&#1051;&#1071;%20&#1056;&#1069;&#1050;%202008%20&#1075;&#1086;&#1076;\&#1054;&#1042;&#1058;&#1080;&#1055;&#1054;\&#1056;&#1069;&#1050;%20&#1086;&#1090;%20&#1042;&#1058;%20&#1080;%20&#1055;&#1054;\&#1055;&#1088;&#1086;&#1075;&#1088;&#1072;&#1084;&#1084;&#1099;\&#1055;&#1088;&#1086;&#1075;&#1088;&#1072;&#1084;&#108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%202010\&#1053;&#1086;&#1074;&#1072;&#1103;%20&#1087;&#1072;&#1087;&#1082;&#1072;\&#1042;&#1089;&#1087;&#1086;&#1084;&#1086;&#1075;&#1072;&#1090;.&#1084;&#1072;&#1090;&#1077;&#1088;&#1080;&#1072;&#1083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5;&#1069;&#1054;\&#1056;&#1069;&#1050;%202010\&#1042;&#1058;%20&#1080;%20&#1055;&#1054;\NI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crosoft"/>
      <sheetName val="Программы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"/>
      <sheetName val="Матер"/>
      <sheetName val="Поверка"/>
      <sheetName val="Расходн к ВТ"/>
      <sheetName val="Комплектующ прайс"/>
      <sheetName val="Комп к ВТ"/>
      <sheetName val="Норм спецод"/>
      <sheetName val="Спецод"/>
      <sheetName val="Норма хозинв"/>
      <sheetName val="Хозинв"/>
      <sheetName val="канцтов"/>
      <sheetName val="Норм канц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лектующие и периферия"/>
      <sheetName val="Пояснения"/>
      <sheetName val="Оглавление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view="pageBreakPreview" topLeftCell="A19" zoomScale="55" zoomScaleNormal="85" zoomScaleSheetLayoutView="55" workbookViewId="0">
      <selection activeCell="K24" sqref="K24"/>
    </sheetView>
  </sheetViews>
  <sheetFormatPr defaultRowHeight="15" x14ac:dyDescent="0.25"/>
  <cols>
    <col min="1" max="1" width="9.140625" style="50"/>
    <col min="2" max="2" width="89.85546875" style="50" customWidth="1"/>
    <col min="3" max="5" width="12.140625" style="50" customWidth="1"/>
    <col min="6" max="16384" width="9.140625" style="50"/>
  </cols>
  <sheetData>
    <row r="1" spans="1:5" ht="52.5" customHeight="1" thickBot="1" x14ac:dyDescent="0.3">
      <c r="A1" s="79" t="s">
        <v>0</v>
      </c>
      <c r="B1" s="79"/>
      <c r="C1" s="79"/>
      <c r="D1" s="79"/>
      <c r="E1" s="79"/>
    </row>
    <row r="2" spans="1:5" ht="30" customHeight="1" thickBot="1" x14ac:dyDescent="0.3">
      <c r="A2" s="80" t="s">
        <v>1</v>
      </c>
      <c r="B2" s="80" t="s">
        <v>2</v>
      </c>
      <c r="C2" s="82" t="s">
        <v>3</v>
      </c>
      <c r="D2" s="83"/>
      <c r="E2" s="84"/>
    </row>
    <row r="3" spans="1:5" ht="75.75" thickBot="1" x14ac:dyDescent="0.3">
      <c r="A3" s="81"/>
      <c r="B3" s="81"/>
      <c r="C3" s="51" t="s">
        <v>203</v>
      </c>
      <c r="D3" s="52" t="s">
        <v>204</v>
      </c>
      <c r="E3" s="52" t="s">
        <v>4</v>
      </c>
    </row>
    <row r="4" spans="1:5" ht="15.75" thickBot="1" x14ac:dyDescent="0.3">
      <c r="A4" s="53">
        <v>1</v>
      </c>
      <c r="B4" s="51">
        <v>2</v>
      </c>
      <c r="C4" s="51">
        <v>3</v>
      </c>
      <c r="D4" s="51">
        <v>4</v>
      </c>
      <c r="E4" s="51">
        <v>5</v>
      </c>
    </row>
    <row r="5" spans="1:5" ht="55.5" customHeight="1" thickBot="1" x14ac:dyDescent="0.3">
      <c r="A5" s="54">
        <v>1</v>
      </c>
      <c r="B5" s="55" t="s">
        <v>5</v>
      </c>
      <c r="C5" s="55"/>
      <c r="D5" s="55"/>
      <c r="E5" s="56"/>
    </row>
    <row r="6" spans="1:5" ht="35.1" customHeight="1" thickBot="1" x14ac:dyDescent="0.3">
      <c r="A6" s="57" t="s">
        <v>6</v>
      </c>
      <c r="B6" s="58" t="s">
        <v>7</v>
      </c>
      <c r="C6" s="60">
        <v>0</v>
      </c>
      <c r="D6" s="60">
        <v>0</v>
      </c>
      <c r="E6" s="59">
        <v>0</v>
      </c>
    </row>
    <row r="7" spans="1:5" ht="35.1" customHeight="1" thickBot="1" x14ac:dyDescent="0.3">
      <c r="A7" s="57" t="s">
        <v>8</v>
      </c>
      <c r="B7" s="58" t="s">
        <v>9</v>
      </c>
      <c r="C7" s="60">
        <v>0</v>
      </c>
      <c r="D7" s="60">
        <v>0</v>
      </c>
      <c r="E7" s="59">
        <v>0</v>
      </c>
    </row>
    <row r="8" spans="1:5" ht="35.1" customHeight="1" thickBot="1" x14ac:dyDescent="0.3">
      <c r="A8" s="57" t="s">
        <v>10</v>
      </c>
      <c r="B8" s="58" t="s">
        <v>11</v>
      </c>
      <c r="C8" s="61">
        <v>0.13589999999999999</v>
      </c>
      <c r="D8" s="61">
        <v>9.5030000000000003E-2</v>
      </c>
      <c r="E8" s="62">
        <v>4.086999999999999E-2</v>
      </c>
    </row>
    <row r="9" spans="1:5" ht="35.1" customHeight="1" thickBot="1" x14ac:dyDescent="0.3">
      <c r="A9" s="57" t="s">
        <v>12</v>
      </c>
      <c r="B9" s="58" t="s">
        <v>13</v>
      </c>
      <c r="C9" s="61">
        <v>1.03E-2</v>
      </c>
      <c r="D9" s="61">
        <v>1.2600000000000001E-3</v>
      </c>
      <c r="E9" s="62">
        <v>9.0399999999999994E-3</v>
      </c>
    </row>
    <row r="10" spans="1:5" ht="47.25" customHeight="1" x14ac:dyDescent="0.25">
      <c r="A10" s="85">
        <v>2</v>
      </c>
      <c r="B10" s="87" t="s">
        <v>14</v>
      </c>
      <c r="C10" s="87"/>
      <c r="D10" s="87"/>
      <c r="E10" s="89"/>
    </row>
    <row r="11" spans="1:5" ht="41.25" customHeight="1" thickBot="1" x14ac:dyDescent="0.3">
      <c r="A11" s="86"/>
      <c r="B11" s="88"/>
      <c r="C11" s="88"/>
      <c r="D11" s="88"/>
      <c r="E11" s="90"/>
    </row>
    <row r="12" spans="1:5" ht="35.1" customHeight="1" thickBot="1" x14ac:dyDescent="0.3">
      <c r="A12" s="57" t="s">
        <v>15</v>
      </c>
      <c r="B12" s="58" t="s">
        <v>7</v>
      </c>
      <c r="C12" s="60">
        <v>0</v>
      </c>
      <c r="D12" s="60">
        <v>0</v>
      </c>
      <c r="E12" s="59">
        <v>0</v>
      </c>
    </row>
    <row r="13" spans="1:5" ht="35.1" customHeight="1" thickBot="1" x14ac:dyDescent="0.3">
      <c r="A13" s="57" t="s">
        <v>16</v>
      </c>
      <c r="B13" s="58" t="s">
        <v>9</v>
      </c>
      <c r="C13" s="60">
        <v>0</v>
      </c>
      <c r="D13" s="60">
        <v>0</v>
      </c>
      <c r="E13" s="59">
        <v>0</v>
      </c>
    </row>
    <row r="14" spans="1:5" ht="35.1" customHeight="1" thickBot="1" x14ac:dyDescent="0.3">
      <c r="A14" s="57" t="s">
        <v>17</v>
      </c>
      <c r="B14" s="58" t="s">
        <v>11</v>
      </c>
      <c r="C14" s="63">
        <v>0.1103</v>
      </c>
      <c r="D14" s="63">
        <v>3.9649999999999998E-2</v>
      </c>
      <c r="E14" s="62">
        <v>7.0649999999999991E-2</v>
      </c>
    </row>
    <row r="15" spans="1:5" ht="35.1" customHeight="1" thickBot="1" x14ac:dyDescent="0.3">
      <c r="A15" s="57" t="s">
        <v>18</v>
      </c>
      <c r="B15" s="58" t="s">
        <v>13</v>
      </c>
      <c r="C15" s="61">
        <v>1.1999999999999999E-3</v>
      </c>
      <c r="D15" s="61">
        <v>5.2599999999999999E-4</v>
      </c>
      <c r="E15" s="62">
        <v>6.739999999999999E-4</v>
      </c>
    </row>
    <row r="16" spans="1:5" ht="71.25" customHeight="1" x14ac:dyDescent="0.25">
      <c r="A16" s="85">
        <v>3</v>
      </c>
      <c r="B16" s="87" t="s">
        <v>19</v>
      </c>
      <c r="C16" s="87"/>
      <c r="D16" s="87"/>
      <c r="E16" s="89"/>
    </row>
    <row r="17" spans="1:5" ht="31.5" customHeight="1" thickBot="1" x14ac:dyDescent="0.3">
      <c r="A17" s="86"/>
      <c r="B17" s="88"/>
      <c r="C17" s="88"/>
      <c r="D17" s="88"/>
      <c r="E17" s="90"/>
    </row>
    <row r="18" spans="1:5" ht="35.1" customHeight="1" thickBot="1" x14ac:dyDescent="0.3">
      <c r="A18" s="57" t="s">
        <v>20</v>
      </c>
      <c r="B18" s="58" t="s">
        <v>7</v>
      </c>
      <c r="C18" s="60">
        <v>0</v>
      </c>
      <c r="D18" s="60">
        <v>0</v>
      </c>
      <c r="E18" s="59">
        <v>0</v>
      </c>
    </row>
    <row r="19" spans="1:5" ht="35.1" customHeight="1" thickBot="1" x14ac:dyDescent="0.3">
      <c r="A19" s="57" t="s">
        <v>21</v>
      </c>
      <c r="B19" s="58" t="s">
        <v>9</v>
      </c>
      <c r="C19" s="60">
        <v>0</v>
      </c>
      <c r="D19" s="60">
        <v>0</v>
      </c>
      <c r="E19" s="59">
        <v>0</v>
      </c>
    </row>
    <row r="20" spans="1:5" ht="35.1" customHeight="1" thickBot="1" x14ac:dyDescent="0.3">
      <c r="A20" s="57" t="s">
        <v>22</v>
      </c>
      <c r="B20" s="58" t="s">
        <v>11</v>
      </c>
      <c r="C20" s="64">
        <v>4.4210000000000003</v>
      </c>
      <c r="D20" s="64">
        <v>3.1278000000000001</v>
      </c>
      <c r="E20" s="62">
        <v>1.2932000000000001</v>
      </c>
    </row>
    <row r="21" spans="1:5" ht="35.1" customHeight="1" thickBot="1" x14ac:dyDescent="0.3">
      <c r="A21" s="57" t="s">
        <v>23</v>
      </c>
      <c r="B21" s="58" t="s">
        <v>13</v>
      </c>
      <c r="C21" s="64">
        <v>1.8200000000000001E-2</v>
      </c>
      <c r="D21" s="64">
        <v>4.1489999999999999E-2</v>
      </c>
      <c r="E21" s="62">
        <v>-2.3289999999999998E-2</v>
      </c>
    </row>
    <row r="22" spans="1:5" ht="55.5" customHeight="1" x14ac:dyDescent="0.25">
      <c r="A22" s="85">
        <v>4</v>
      </c>
      <c r="B22" s="87" t="s">
        <v>24</v>
      </c>
      <c r="C22" s="87"/>
      <c r="D22" s="87"/>
      <c r="E22" s="89"/>
    </row>
    <row r="23" spans="1:5" ht="43.5" customHeight="1" thickBot="1" x14ac:dyDescent="0.3">
      <c r="A23" s="86"/>
      <c r="B23" s="88"/>
      <c r="C23" s="88"/>
      <c r="D23" s="88"/>
      <c r="E23" s="90"/>
    </row>
    <row r="24" spans="1:5" ht="35.1" customHeight="1" thickBot="1" x14ac:dyDescent="0.3">
      <c r="A24" s="57" t="s">
        <v>25</v>
      </c>
      <c r="B24" s="58" t="s">
        <v>7</v>
      </c>
      <c r="C24" s="60">
        <v>0</v>
      </c>
      <c r="D24" s="60">
        <v>0</v>
      </c>
      <c r="E24" s="59">
        <v>0</v>
      </c>
    </row>
    <row r="25" spans="1:5" ht="35.1" customHeight="1" thickBot="1" x14ac:dyDescent="0.3">
      <c r="A25" s="57" t="s">
        <v>26</v>
      </c>
      <c r="B25" s="58" t="s">
        <v>9</v>
      </c>
      <c r="C25" s="60">
        <v>0</v>
      </c>
      <c r="D25" s="60">
        <v>0</v>
      </c>
      <c r="E25" s="59">
        <v>0</v>
      </c>
    </row>
    <row r="26" spans="1:5" ht="35.1" customHeight="1" thickBot="1" x14ac:dyDescent="0.3">
      <c r="A26" s="57" t="s">
        <v>27</v>
      </c>
      <c r="B26" s="58" t="s">
        <v>11</v>
      </c>
      <c r="C26" s="64">
        <v>1.1500999999999999</v>
      </c>
      <c r="D26" s="64">
        <v>0.77880000000000005</v>
      </c>
      <c r="E26" s="62">
        <v>0.37129999999999985</v>
      </c>
    </row>
    <row r="27" spans="1:5" ht="35.1" customHeight="1" thickBot="1" x14ac:dyDescent="0.3">
      <c r="A27" s="57" t="s">
        <v>28</v>
      </c>
      <c r="B27" s="58" t="s">
        <v>13</v>
      </c>
      <c r="C27" s="64">
        <v>1.01E-2</v>
      </c>
      <c r="D27" s="64">
        <v>1.03E-2</v>
      </c>
      <c r="E27" s="62">
        <v>-2.0000000000000052E-4</v>
      </c>
    </row>
    <row r="28" spans="1:5" ht="44.25" customHeight="1" thickBot="1" x14ac:dyDescent="0.3">
      <c r="A28" s="57">
        <v>5</v>
      </c>
      <c r="B28" s="60" t="s">
        <v>29</v>
      </c>
      <c r="C28" s="60">
        <v>0</v>
      </c>
      <c r="D28" s="60">
        <v>0</v>
      </c>
      <c r="E28" s="59">
        <v>0</v>
      </c>
    </row>
    <row r="29" spans="1:5" ht="45.75" thickBot="1" x14ac:dyDescent="0.3">
      <c r="A29" s="57" t="s">
        <v>30</v>
      </c>
      <c r="B29" s="60" t="s">
        <v>31</v>
      </c>
      <c r="C29" s="60">
        <v>0</v>
      </c>
      <c r="D29" s="60">
        <v>0</v>
      </c>
      <c r="E29" s="59">
        <v>0</v>
      </c>
    </row>
    <row r="30" spans="1:5" x14ac:dyDescent="0.25">
      <c r="E30" s="65"/>
    </row>
    <row r="31" spans="1:5" x14ac:dyDescent="0.25">
      <c r="E31" s="65"/>
    </row>
  </sheetData>
  <mergeCells count="19">
    <mergeCell ref="A16:A17"/>
    <mergeCell ref="B16:B17"/>
    <mergeCell ref="C16:C17"/>
    <mergeCell ref="D16:D17"/>
    <mergeCell ref="E16:E17"/>
    <mergeCell ref="A22:A23"/>
    <mergeCell ref="B22:B23"/>
    <mergeCell ref="C22:C23"/>
    <mergeCell ref="D22:D23"/>
    <mergeCell ref="E22:E23"/>
    <mergeCell ref="A1:E1"/>
    <mergeCell ref="A2:A3"/>
    <mergeCell ref="B2:B3"/>
    <mergeCell ref="C2:E2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view="pageBreakPreview" zoomScale="55" zoomScaleNormal="70" zoomScaleSheetLayoutView="55" workbookViewId="0">
      <selection activeCell="S26" sqref="S26"/>
    </sheetView>
  </sheetViews>
  <sheetFormatPr defaultRowHeight="15" x14ac:dyDescent="0.25"/>
  <cols>
    <col min="1" max="1" width="9.140625" style="50"/>
    <col min="2" max="2" width="38.28515625" style="50" customWidth="1"/>
    <col min="3" max="18" width="9.140625" style="50"/>
    <col min="19" max="19" width="30.7109375" style="50" customWidth="1"/>
    <col min="20" max="20" width="32.42578125" style="50" customWidth="1"/>
    <col min="21" max="16384" width="9.140625" style="50"/>
  </cols>
  <sheetData>
    <row r="1" spans="1:20" ht="15.75" thickBot="1" x14ac:dyDescent="0.3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225" customHeight="1" thickBot="1" x14ac:dyDescent="0.3">
      <c r="A2" s="80" t="s">
        <v>1</v>
      </c>
      <c r="B2" s="80" t="s">
        <v>33</v>
      </c>
      <c r="C2" s="93" t="s">
        <v>34</v>
      </c>
      <c r="D2" s="94"/>
      <c r="E2" s="94"/>
      <c r="F2" s="95"/>
      <c r="G2" s="93" t="s">
        <v>35</v>
      </c>
      <c r="H2" s="94"/>
      <c r="I2" s="94"/>
      <c r="J2" s="95"/>
      <c r="K2" s="93" t="s">
        <v>36</v>
      </c>
      <c r="L2" s="94"/>
      <c r="M2" s="94"/>
      <c r="N2" s="95"/>
      <c r="O2" s="93" t="s">
        <v>37</v>
      </c>
      <c r="P2" s="94"/>
      <c r="Q2" s="94"/>
      <c r="R2" s="95"/>
      <c r="S2" s="80" t="s">
        <v>38</v>
      </c>
      <c r="T2" s="80" t="s">
        <v>39</v>
      </c>
    </row>
    <row r="3" spans="1:20" ht="15.75" hidden="1" thickBot="1" x14ac:dyDescent="0.3">
      <c r="A3" s="92"/>
      <c r="B3" s="92"/>
      <c r="C3" s="96"/>
      <c r="D3" s="97"/>
      <c r="E3" s="97"/>
      <c r="F3" s="98"/>
      <c r="G3" s="96"/>
      <c r="H3" s="97"/>
      <c r="I3" s="97"/>
      <c r="J3" s="98"/>
      <c r="K3" s="96"/>
      <c r="L3" s="97"/>
      <c r="M3" s="97"/>
      <c r="N3" s="98"/>
      <c r="O3" s="96"/>
      <c r="P3" s="97"/>
      <c r="Q3" s="97"/>
      <c r="R3" s="98"/>
      <c r="S3" s="92"/>
      <c r="T3" s="92"/>
    </row>
    <row r="4" spans="1:20" ht="25.5" customHeight="1" thickBot="1" x14ac:dyDescent="0.3">
      <c r="A4" s="81"/>
      <c r="B4" s="81"/>
      <c r="C4" s="66" t="s">
        <v>40</v>
      </c>
      <c r="D4" s="66" t="s">
        <v>41</v>
      </c>
      <c r="E4" s="66" t="s">
        <v>42</v>
      </c>
      <c r="F4" s="66" t="s">
        <v>43</v>
      </c>
      <c r="G4" s="66" t="s">
        <v>40</v>
      </c>
      <c r="H4" s="66" t="s">
        <v>41</v>
      </c>
      <c r="I4" s="66" t="s">
        <v>44</v>
      </c>
      <c r="J4" s="66" t="s">
        <v>43</v>
      </c>
      <c r="K4" s="66" t="s">
        <v>40</v>
      </c>
      <c r="L4" s="66" t="s">
        <v>45</v>
      </c>
      <c r="M4" s="66" t="s">
        <v>44</v>
      </c>
      <c r="N4" s="66" t="s">
        <v>43</v>
      </c>
      <c r="O4" s="66" t="s">
        <v>40</v>
      </c>
      <c r="P4" s="66" t="s">
        <v>41</v>
      </c>
      <c r="Q4" s="66" t="s">
        <v>44</v>
      </c>
      <c r="R4" s="66" t="s">
        <v>43</v>
      </c>
      <c r="S4" s="81"/>
      <c r="T4" s="81"/>
    </row>
    <row r="5" spans="1:20" ht="15.75" thickBot="1" x14ac:dyDescent="0.3">
      <c r="A5" s="53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  <c r="K5" s="51">
        <v>11</v>
      </c>
      <c r="L5" s="51">
        <v>12</v>
      </c>
      <c r="M5" s="51">
        <v>13</v>
      </c>
      <c r="N5" s="51">
        <v>14</v>
      </c>
      <c r="O5" s="51">
        <v>15</v>
      </c>
      <c r="P5" s="51">
        <v>16</v>
      </c>
      <c r="Q5" s="51">
        <v>17</v>
      </c>
      <c r="R5" s="51">
        <v>18</v>
      </c>
      <c r="S5" s="51">
        <v>19</v>
      </c>
      <c r="T5" s="51">
        <v>20</v>
      </c>
    </row>
    <row r="6" spans="1:20" ht="27.75" customHeight="1" thickBot="1" x14ac:dyDescent="0.3">
      <c r="A6" s="53">
        <v>1</v>
      </c>
      <c r="B6" s="60" t="s">
        <v>46</v>
      </c>
      <c r="C6" s="67" t="s">
        <v>47</v>
      </c>
      <c r="D6" s="67" t="s">
        <v>47</v>
      </c>
      <c r="E6" s="64">
        <v>9.503000000000001E-3</v>
      </c>
      <c r="F6" s="64">
        <v>1.26E-4</v>
      </c>
      <c r="G6" s="67" t="s">
        <v>47</v>
      </c>
      <c r="H6" s="67" t="s">
        <v>47</v>
      </c>
      <c r="I6" s="64">
        <v>3.9649999999999998E-3</v>
      </c>
      <c r="J6" s="64">
        <v>5.2600000000000005E-5</v>
      </c>
      <c r="K6" s="67" t="s">
        <v>47</v>
      </c>
      <c r="L6" s="67" t="s">
        <v>47</v>
      </c>
      <c r="M6" s="64">
        <v>0.31278000000000006</v>
      </c>
      <c r="N6" s="64">
        <v>4.1489999999999999E-3</v>
      </c>
      <c r="O6" s="67" t="s">
        <v>47</v>
      </c>
      <c r="P6" s="67" t="s">
        <v>47</v>
      </c>
      <c r="Q6" s="64">
        <v>7.7880000000000005E-2</v>
      </c>
      <c r="R6" s="64">
        <v>1.0300000000000001E-3</v>
      </c>
      <c r="S6" s="67" t="s">
        <v>47</v>
      </c>
      <c r="T6" s="67" t="s">
        <v>47</v>
      </c>
    </row>
    <row r="7" spans="1:20" ht="27.75" customHeight="1" thickBot="1" x14ac:dyDescent="0.3">
      <c r="A7" s="53">
        <v>2</v>
      </c>
      <c r="B7" s="60" t="s">
        <v>48</v>
      </c>
      <c r="C7" s="67" t="s">
        <v>47</v>
      </c>
      <c r="D7" s="67" t="s">
        <v>47</v>
      </c>
      <c r="E7" s="64">
        <v>1.2353900000000001E-2</v>
      </c>
      <c r="F7" s="64">
        <v>1.6380000000000002E-4</v>
      </c>
      <c r="G7" s="67" t="s">
        <v>47</v>
      </c>
      <c r="H7" s="67" t="s">
        <v>47</v>
      </c>
      <c r="I7" s="64">
        <v>5.1545000000000002E-3</v>
      </c>
      <c r="J7" s="64">
        <v>6.8380000000000006E-5</v>
      </c>
      <c r="K7" s="67" t="s">
        <v>47</v>
      </c>
      <c r="L7" s="67" t="s">
        <v>47</v>
      </c>
      <c r="M7" s="64">
        <v>0.40661400000000003</v>
      </c>
      <c r="N7" s="64">
        <v>5.3937000000000004E-3</v>
      </c>
      <c r="O7" s="67" t="s">
        <v>47</v>
      </c>
      <c r="P7" s="67" t="s">
        <v>47</v>
      </c>
      <c r="Q7" s="64">
        <v>0.10124400000000001</v>
      </c>
      <c r="R7" s="64">
        <v>1.3390000000000001E-3</v>
      </c>
      <c r="S7" s="67" t="s">
        <v>47</v>
      </c>
      <c r="T7" s="67" t="s">
        <v>47</v>
      </c>
    </row>
    <row r="8" spans="1:20" ht="27.75" customHeight="1" thickBot="1" x14ac:dyDescent="0.3">
      <c r="A8" s="53">
        <v>3</v>
      </c>
      <c r="B8" s="60" t="s">
        <v>49</v>
      </c>
      <c r="C8" s="67" t="s">
        <v>47</v>
      </c>
      <c r="D8" s="67" t="s">
        <v>47</v>
      </c>
      <c r="E8" s="64">
        <v>1.71054E-2</v>
      </c>
      <c r="F8" s="64">
        <v>2.2680000000000001E-4</v>
      </c>
      <c r="G8" s="67" t="s">
        <v>47</v>
      </c>
      <c r="H8" s="67" t="s">
        <v>47</v>
      </c>
      <c r="I8" s="64">
        <v>7.1369999999999992E-3</v>
      </c>
      <c r="J8" s="64">
        <v>9.4679999999999995E-5</v>
      </c>
      <c r="K8" s="67" t="s">
        <v>47</v>
      </c>
      <c r="L8" s="67" t="s">
        <v>47</v>
      </c>
      <c r="M8" s="64">
        <v>0.56300399999999995</v>
      </c>
      <c r="N8" s="64">
        <v>7.4681999999999995E-3</v>
      </c>
      <c r="O8" s="67" t="s">
        <v>47</v>
      </c>
      <c r="P8" s="67" t="s">
        <v>47</v>
      </c>
      <c r="Q8" s="64">
        <v>0.140184</v>
      </c>
      <c r="R8" s="64">
        <v>1.854E-3</v>
      </c>
      <c r="S8" s="67" t="s">
        <v>47</v>
      </c>
      <c r="T8" s="67" t="s">
        <v>47</v>
      </c>
    </row>
    <row r="9" spans="1:20" ht="27.75" customHeight="1" thickBot="1" x14ac:dyDescent="0.3">
      <c r="A9" s="53">
        <v>4</v>
      </c>
      <c r="B9" s="60" t="s">
        <v>50</v>
      </c>
      <c r="C9" s="67" t="s">
        <v>47</v>
      </c>
      <c r="D9" s="67" t="s">
        <v>47</v>
      </c>
      <c r="E9" s="64">
        <v>9.503000000000001E-3</v>
      </c>
      <c r="F9" s="64">
        <v>1.26E-4</v>
      </c>
      <c r="G9" s="67" t="s">
        <v>47</v>
      </c>
      <c r="H9" s="67" t="s">
        <v>47</v>
      </c>
      <c r="I9" s="64">
        <v>3.9649999999999998E-3</v>
      </c>
      <c r="J9" s="64">
        <v>5.2600000000000005E-5</v>
      </c>
      <c r="K9" s="67" t="s">
        <v>47</v>
      </c>
      <c r="L9" s="67" t="s">
        <v>47</v>
      </c>
      <c r="M9" s="64">
        <v>0.31278000000000006</v>
      </c>
      <c r="N9" s="64">
        <v>4.1489999999999999E-3</v>
      </c>
      <c r="O9" s="67" t="s">
        <v>47</v>
      </c>
      <c r="P9" s="67" t="s">
        <v>47</v>
      </c>
      <c r="Q9" s="64">
        <v>7.7880000000000005E-2</v>
      </c>
      <c r="R9" s="64">
        <v>1.0300000000000001E-3</v>
      </c>
      <c r="S9" s="67" t="s">
        <v>47</v>
      </c>
      <c r="T9" s="67" t="s">
        <v>47</v>
      </c>
    </row>
    <row r="10" spans="1:20" ht="27.75" customHeight="1" thickBot="1" x14ac:dyDescent="0.3">
      <c r="A10" s="53">
        <v>5</v>
      </c>
      <c r="B10" s="60" t="s">
        <v>51</v>
      </c>
      <c r="C10" s="67" t="s">
        <v>47</v>
      </c>
      <c r="D10" s="67" t="s">
        <v>47</v>
      </c>
      <c r="E10" s="64">
        <v>2.4707800000000002E-2</v>
      </c>
      <c r="F10" s="64">
        <v>3.2760000000000005E-4</v>
      </c>
      <c r="G10" s="67" t="s">
        <v>47</v>
      </c>
      <c r="H10" s="67" t="s">
        <v>47</v>
      </c>
      <c r="I10" s="64">
        <v>1.0309E-2</v>
      </c>
      <c r="J10" s="64">
        <v>1.3676000000000001E-4</v>
      </c>
      <c r="K10" s="67" t="s">
        <v>47</v>
      </c>
      <c r="L10" s="67" t="s">
        <v>47</v>
      </c>
      <c r="M10" s="64">
        <v>0.81322800000000006</v>
      </c>
      <c r="N10" s="64">
        <v>1.0787400000000001E-2</v>
      </c>
      <c r="O10" s="67" t="s">
        <v>47</v>
      </c>
      <c r="P10" s="67" t="s">
        <v>47</v>
      </c>
      <c r="Q10" s="64">
        <v>0.20248800000000003</v>
      </c>
      <c r="R10" s="64">
        <v>2.6780000000000003E-3</v>
      </c>
      <c r="S10" s="67" t="s">
        <v>47</v>
      </c>
      <c r="T10" s="67" t="s">
        <v>47</v>
      </c>
    </row>
    <row r="11" spans="1:20" ht="27.75" customHeight="1" thickBot="1" x14ac:dyDescent="0.3">
      <c r="A11" s="53">
        <v>6</v>
      </c>
      <c r="B11" s="60" t="s">
        <v>52</v>
      </c>
      <c r="C11" s="67" t="s">
        <v>47</v>
      </c>
      <c r="D11" s="67" t="s">
        <v>47</v>
      </c>
      <c r="E11" s="64">
        <v>2.1856900000000002E-2</v>
      </c>
      <c r="F11" s="64">
        <v>2.8980000000000005E-4</v>
      </c>
      <c r="G11" s="67" t="s">
        <v>47</v>
      </c>
      <c r="H11" s="67" t="s">
        <v>47</v>
      </c>
      <c r="I11" s="64">
        <v>9.1194999999999991E-3</v>
      </c>
      <c r="J11" s="64">
        <v>1.2098E-4</v>
      </c>
      <c r="K11" s="67" t="s">
        <v>47</v>
      </c>
      <c r="L11" s="67" t="s">
        <v>47</v>
      </c>
      <c r="M11" s="64">
        <v>0.71939400000000009</v>
      </c>
      <c r="N11" s="64">
        <v>9.5426999999999994E-3</v>
      </c>
      <c r="O11" s="67" t="s">
        <v>47</v>
      </c>
      <c r="P11" s="67" t="s">
        <v>47</v>
      </c>
      <c r="Q11" s="64">
        <v>0.17912400000000001</v>
      </c>
      <c r="R11" s="64">
        <v>2.369E-3</v>
      </c>
      <c r="S11" s="67" t="s">
        <v>47</v>
      </c>
      <c r="T11" s="67" t="s">
        <v>47</v>
      </c>
    </row>
    <row r="12" spans="1:20" x14ac:dyDescent="0.25">
      <c r="A12" s="80"/>
      <c r="B12" s="68" t="s">
        <v>53</v>
      </c>
      <c r="C12" s="80" t="s">
        <v>47</v>
      </c>
      <c r="D12" s="80" t="s">
        <v>47</v>
      </c>
      <c r="E12" s="102">
        <v>9.5030000000000003E-2</v>
      </c>
      <c r="F12" s="102">
        <v>1.2600000000000001E-3</v>
      </c>
      <c r="G12" s="80" t="s">
        <v>47</v>
      </c>
      <c r="H12" s="80" t="s">
        <v>47</v>
      </c>
      <c r="I12" s="105">
        <v>3.9649999999999998E-2</v>
      </c>
      <c r="J12" s="105">
        <v>5.2599999999999999E-4</v>
      </c>
      <c r="K12" s="80" t="s">
        <v>47</v>
      </c>
      <c r="L12" s="80" t="s">
        <v>47</v>
      </c>
      <c r="M12" s="99">
        <v>3.1278000000000001</v>
      </c>
      <c r="N12" s="99">
        <v>4.1489999999999999E-2</v>
      </c>
      <c r="O12" s="80" t="s">
        <v>47</v>
      </c>
      <c r="P12" s="80" t="s">
        <v>47</v>
      </c>
      <c r="Q12" s="99">
        <v>0.77880000000000005</v>
      </c>
      <c r="R12" s="99">
        <v>1.03E-2</v>
      </c>
      <c r="S12" s="80" t="s">
        <v>47</v>
      </c>
      <c r="T12" s="80" t="s">
        <v>47</v>
      </c>
    </row>
    <row r="13" spans="1:20" ht="30" customHeight="1" x14ac:dyDescent="0.25">
      <c r="A13" s="92"/>
      <c r="B13" s="68" t="s">
        <v>54</v>
      </c>
      <c r="C13" s="92"/>
      <c r="D13" s="92"/>
      <c r="E13" s="103"/>
      <c r="F13" s="103"/>
      <c r="G13" s="92"/>
      <c r="H13" s="92"/>
      <c r="I13" s="106"/>
      <c r="J13" s="106"/>
      <c r="K13" s="92"/>
      <c r="L13" s="92"/>
      <c r="M13" s="100"/>
      <c r="N13" s="100"/>
      <c r="O13" s="92"/>
      <c r="P13" s="92"/>
      <c r="Q13" s="100"/>
      <c r="R13" s="100"/>
      <c r="S13" s="92"/>
      <c r="T13" s="92"/>
    </row>
    <row r="14" spans="1:20" ht="30.75" customHeight="1" thickBot="1" x14ac:dyDescent="0.3">
      <c r="A14" s="81"/>
      <c r="B14" s="60" t="s">
        <v>55</v>
      </c>
      <c r="C14" s="81"/>
      <c r="D14" s="81"/>
      <c r="E14" s="104"/>
      <c r="F14" s="104"/>
      <c r="G14" s="81"/>
      <c r="H14" s="81"/>
      <c r="I14" s="107"/>
      <c r="J14" s="107"/>
      <c r="K14" s="81"/>
      <c r="L14" s="81"/>
      <c r="M14" s="101"/>
      <c r="N14" s="101"/>
      <c r="O14" s="81"/>
      <c r="P14" s="81"/>
      <c r="Q14" s="101"/>
      <c r="R14" s="101"/>
      <c r="S14" s="81"/>
      <c r="T14" s="81"/>
    </row>
    <row r="15" spans="1:20" x14ac:dyDescent="0.25">
      <c r="A15" s="69"/>
    </row>
  </sheetData>
  <mergeCells count="28">
    <mergeCell ref="T12:T14"/>
    <mergeCell ref="N12:N14"/>
    <mergeCell ref="O12:O14"/>
    <mergeCell ref="P12:P14"/>
    <mergeCell ref="Q12:Q14"/>
    <mergeCell ref="R12:R14"/>
    <mergeCell ref="S12:S14"/>
    <mergeCell ref="M12:M14"/>
    <mergeCell ref="A12:A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A1:T1"/>
    <mergeCell ref="A2:A4"/>
    <mergeCell ref="B2:B4"/>
    <mergeCell ref="C2:F3"/>
    <mergeCell ref="G2:J3"/>
    <mergeCell ref="K2:N3"/>
    <mergeCell ref="O2:R3"/>
    <mergeCell ref="S2:S4"/>
    <mergeCell ref="T2:T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0"/>
  <sheetViews>
    <sheetView view="pageBreakPreview" zoomScale="55" zoomScaleNormal="55" zoomScaleSheetLayoutView="55" workbookViewId="0">
      <selection activeCell="Y14" sqref="Y14"/>
    </sheetView>
  </sheetViews>
  <sheetFormatPr defaultRowHeight="15" x14ac:dyDescent="0.25"/>
  <cols>
    <col min="1" max="1" width="9.140625" style="6"/>
    <col min="2" max="2" width="37.140625" style="1" customWidth="1"/>
    <col min="3" max="18" width="16.140625" style="1" customWidth="1"/>
    <col min="19" max="16384" width="9.140625" style="1"/>
  </cols>
  <sheetData>
    <row r="1" spans="1:18" x14ac:dyDescent="0.25">
      <c r="A1" s="112" t="s">
        <v>56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ht="15.75" thickBot="1" x14ac:dyDescent="0.3"/>
    <row r="3" spans="1:18" ht="15.75" thickBot="1" x14ac:dyDescent="0.3">
      <c r="A3" s="113" t="s">
        <v>1</v>
      </c>
      <c r="B3" s="108" t="s">
        <v>2</v>
      </c>
      <c r="C3" s="117" t="s">
        <v>57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  <c r="R3" s="108" t="s">
        <v>58</v>
      </c>
    </row>
    <row r="4" spans="1:18" ht="45" customHeight="1" thickBot="1" x14ac:dyDescent="0.3">
      <c r="A4" s="114"/>
      <c r="B4" s="116"/>
      <c r="C4" s="117" t="s">
        <v>59</v>
      </c>
      <c r="D4" s="118"/>
      <c r="E4" s="119"/>
      <c r="F4" s="117" t="s">
        <v>60</v>
      </c>
      <c r="G4" s="118"/>
      <c r="H4" s="119"/>
      <c r="I4" s="117" t="s">
        <v>61</v>
      </c>
      <c r="J4" s="118"/>
      <c r="K4" s="119"/>
      <c r="L4" s="117" t="s">
        <v>62</v>
      </c>
      <c r="M4" s="118"/>
      <c r="N4" s="119"/>
      <c r="O4" s="117" t="s">
        <v>63</v>
      </c>
      <c r="P4" s="118"/>
      <c r="Q4" s="119"/>
      <c r="R4" s="109"/>
    </row>
    <row r="5" spans="1:18" ht="59.25" customHeight="1" x14ac:dyDescent="0.25">
      <c r="A5" s="114"/>
      <c r="B5" s="116"/>
      <c r="C5" s="7" t="s">
        <v>198</v>
      </c>
      <c r="D5" s="8" t="s">
        <v>199</v>
      </c>
      <c r="E5" s="108" t="s">
        <v>64</v>
      </c>
      <c r="F5" s="7" t="s">
        <v>198</v>
      </c>
      <c r="G5" s="8" t="s">
        <v>199</v>
      </c>
      <c r="H5" s="108" t="s">
        <v>64</v>
      </c>
      <c r="I5" s="7" t="s">
        <v>198</v>
      </c>
      <c r="J5" s="8" t="s">
        <v>199</v>
      </c>
      <c r="K5" s="108" t="s">
        <v>64</v>
      </c>
      <c r="L5" s="7" t="s">
        <v>198</v>
      </c>
      <c r="M5" s="8" t="s">
        <v>199</v>
      </c>
      <c r="N5" s="108" t="s">
        <v>64</v>
      </c>
      <c r="O5" s="7" t="s">
        <v>198</v>
      </c>
      <c r="P5" s="8" t="s">
        <v>199</v>
      </c>
      <c r="Q5" s="108" t="s">
        <v>64</v>
      </c>
      <c r="R5" s="110"/>
    </row>
    <row r="6" spans="1:18" ht="15.75" thickBot="1" x14ac:dyDescent="0.3">
      <c r="A6" s="115"/>
      <c r="B6" s="109"/>
      <c r="C6" s="9"/>
      <c r="D6" s="10" t="s">
        <v>65</v>
      </c>
      <c r="E6" s="109"/>
      <c r="F6" s="9"/>
      <c r="G6" s="10" t="s">
        <v>65</v>
      </c>
      <c r="H6" s="109"/>
      <c r="I6" s="9"/>
      <c r="J6" s="10" t="s">
        <v>65</v>
      </c>
      <c r="K6" s="109"/>
      <c r="L6" s="9"/>
      <c r="M6" s="10" t="s">
        <v>65</v>
      </c>
      <c r="N6" s="109"/>
      <c r="O6" s="9"/>
      <c r="P6" s="10" t="s">
        <v>65</v>
      </c>
      <c r="Q6" s="109"/>
      <c r="R6" s="111"/>
    </row>
    <row r="7" spans="1:18" ht="15.75" thickBot="1" x14ac:dyDescent="0.3">
      <c r="A7" s="11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</row>
    <row r="8" spans="1:18" ht="48" customHeight="1" thickBot="1" x14ac:dyDescent="0.3">
      <c r="A8" s="11">
        <v>1</v>
      </c>
      <c r="B8" s="12" t="s">
        <v>66</v>
      </c>
      <c r="C8" s="2">
        <v>12</v>
      </c>
      <c r="D8" s="2">
        <v>50</v>
      </c>
      <c r="E8" s="13">
        <f>D8/C8-1</f>
        <v>3.166666666666667</v>
      </c>
      <c r="F8" s="2">
        <f>284+682</f>
        <v>966</v>
      </c>
      <c r="G8" s="2">
        <v>811</v>
      </c>
      <c r="H8" s="13">
        <f>G8/F8-1</f>
        <v>-0.16045548654244302</v>
      </c>
      <c r="I8" s="2">
        <v>193</v>
      </c>
      <c r="J8" s="2">
        <v>195</v>
      </c>
      <c r="K8" s="13">
        <f>J8/I8-1</f>
        <v>1.0362694300518172E-2</v>
      </c>
      <c r="L8" s="2">
        <v>16</v>
      </c>
      <c r="M8" s="2">
        <v>13</v>
      </c>
      <c r="N8" s="13">
        <f>M8/L8-1</f>
        <v>-0.1875</v>
      </c>
      <c r="O8" s="5" t="s">
        <v>47</v>
      </c>
      <c r="P8" s="5" t="s">
        <v>47</v>
      </c>
      <c r="Q8" s="5" t="s">
        <v>47</v>
      </c>
      <c r="R8" s="5" t="s">
        <v>47</v>
      </c>
    </row>
    <row r="9" spans="1:18" ht="90.75" customHeight="1" thickBot="1" x14ac:dyDescent="0.3">
      <c r="A9" s="11">
        <v>2</v>
      </c>
      <c r="B9" s="12" t="s">
        <v>67</v>
      </c>
      <c r="C9" s="2">
        <v>8</v>
      </c>
      <c r="D9" s="2">
        <v>30</v>
      </c>
      <c r="E9" s="13">
        <f>D9/C9-1</f>
        <v>2.75</v>
      </c>
      <c r="F9" s="2">
        <v>164</v>
      </c>
      <c r="G9" s="2">
        <v>619</v>
      </c>
      <c r="H9" s="13">
        <f>G9/F9-1</f>
        <v>2.774390243902439</v>
      </c>
      <c r="I9" s="2">
        <v>142</v>
      </c>
      <c r="J9" s="2">
        <v>128</v>
      </c>
      <c r="K9" s="13">
        <f>J9/I9-1</f>
        <v>-9.8591549295774628E-2</v>
      </c>
      <c r="L9" s="2">
        <v>9</v>
      </c>
      <c r="M9" s="2">
        <v>5</v>
      </c>
      <c r="N9" s="13">
        <f>M9/L9-1</f>
        <v>-0.44444444444444442</v>
      </c>
      <c r="O9" s="5" t="s">
        <v>47</v>
      </c>
      <c r="P9" s="5" t="s">
        <v>47</v>
      </c>
      <c r="Q9" s="5" t="s">
        <v>47</v>
      </c>
      <c r="R9" s="5" t="s">
        <v>47</v>
      </c>
    </row>
    <row r="10" spans="1:18" ht="153" customHeight="1" thickBot="1" x14ac:dyDescent="0.3">
      <c r="A10" s="11">
        <v>3</v>
      </c>
      <c r="B10" s="14" t="s">
        <v>68</v>
      </c>
      <c r="C10" s="5" t="s">
        <v>47</v>
      </c>
      <c r="D10" s="5" t="s">
        <v>47</v>
      </c>
      <c r="E10" s="5" t="s">
        <v>47</v>
      </c>
      <c r="F10" s="5" t="s">
        <v>47</v>
      </c>
      <c r="G10" s="5" t="s">
        <v>47</v>
      </c>
      <c r="H10" s="5" t="s">
        <v>47</v>
      </c>
      <c r="I10" s="5" t="s">
        <v>47</v>
      </c>
      <c r="J10" s="5" t="s">
        <v>47</v>
      </c>
      <c r="K10" s="5" t="s">
        <v>47</v>
      </c>
      <c r="L10" s="5" t="s">
        <v>47</v>
      </c>
      <c r="M10" s="5" t="s">
        <v>47</v>
      </c>
      <c r="N10" s="5" t="s">
        <v>47</v>
      </c>
      <c r="O10" s="5" t="s">
        <v>47</v>
      </c>
      <c r="P10" s="5" t="s">
        <v>47</v>
      </c>
      <c r="Q10" s="5" t="s">
        <v>47</v>
      </c>
      <c r="R10" s="5" t="s">
        <v>47</v>
      </c>
    </row>
    <row r="11" spans="1:18" ht="24.75" customHeight="1" thickBot="1" x14ac:dyDescent="0.3">
      <c r="A11" s="11" t="s">
        <v>20</v>
      </c>
      <c r="B11" s="14" t="s">
        <v>69</v>
      </c>
      <c r="C11" s="5" t="s">
        <v>47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  <c r="R11" s="5" t="s">
        <v>47</v>
      </c>
    </row>
    <row r="12" spans="1:18" ht="24.75" customHeight="1" thickBot="1" x14ac:dyDescent="0.3">
      <c r="A12" s="11" t="s">
        <v>21</v>
      </c>
      <c r="B12" s="14" t="s">
        <v>70</v>
      </c>
      <c r="C12" s="5" t="s">
        <v>47</v>
      </c>
      <c r="D12" s="5" t="s">
        <v>47</v>
      </c>
      <c r="E12" s="5" t="s">
        <v>47</v>
      </c>
      <c r="F12" s="5" t="s">
        <v>47</v>
      </c>
      <c r="G12" s="5" t="s">
        <v>47</v>
      </c>
      <c r="H12" s="5" t="s">
        <v>47</v>
      </c>
      <c r="I12" s="5" t="s">
        <v>47</v>
      </c>
      <c r="J12" s="5" t="s">
        <v>47</v>
      </c>
      <c r="K12" s="5" t="s">
        <v>47</v>
      </c>
      <c r="L12" s="5" t="s">
        <v>47</v>
      </c>
      <c r="M12" s="5" t="s">
        <v>47</v>
      </c>
      <c r="N12" s="5" t="s">
        <v>47</v>
      </c>
      <c r="O12" s="5" t="s">
        <v>47</v>
      </c>
      <c r="P12" s="5" t="s">
        <v>47</v>
      </c>
      <c r="Q12" s="5" t="s">
        <v>47</v>
      </c>
      <c r="R12" s="5" t="s">
        <v>47</v>
      </c>
    </row>
    <row r="13" spans="1:18" ht="80.25" customHeight="1" thickBot="1" x14ac:dyDescent="0.3">
      <c r="A13" s="11">
        <v>4</v>
      </c>
      <c r="B13" s="12" t="s">
        <v>71</v>
      </c>
      <c r="C13" s="2">
        <v>7</v>
      </c>
      <c r="D13" s="2">
        <v>7</v>
      </c>
      <c r="E13" s="13">
        <f>D13/C13-1</f>
        <v>0</v>
      </c>
      <c r="F13" s="2">
        <v>9</v>
      </c>
      <c r="G13" s="2">
        <v>9</v>
      </c>
      <c r="H13" s="13">
        <f>G13/F13-1</f>
        <v>0</v>
      </c>
      <c r="I13" s="2">
        <v>11</v>
      </c>
      <c r="J13" s="2">
        <v>11</v>
      </c>
      <c r="K13" s="13">
        <f>J13/I13-1</f>
        <v>0</v>
      </c>
      <c r="L13" s="2">
        <v>18</v>
      </c>
      <c r="M13" s="2">
        <v>18</v>
      </c>
      <c r="N13" s="13">
        <f>M13/L13-1</f>
        <v>0</v>
      </c>
      <c r="O13" s="5" t="s">
        <v>47</v>
      </c>
      <c r="P13" s="5" t="s">
        <v>47</v>
      </c>
      <c r="Q13" s="5" t="s">
        <v>47</v>
      </c>
      <c r="R13" s="5" t="s">
        <v>47</v>
      </c>
    </row>
    <row r="14" spans="1:18" ht="64.5" customHeight="1" thickBot="1" x14ac:dyDescent="0.3">
      <c r="A14" s="11">
        <v>5</v>
      </c>
      <c r="B14" s="12" t="s">
        <v>72</v>
      </c>
      <c r="C14" s="2">
        <v>8</v>
      </c>
      <c r="D14" s="2">
        <v>30</v>
      </c>
      <c r="E14" s="13">
        <f>D14/C14-1</f>
        <v>2.75</v>
      </c>
      <c r="F14" s="2">
        <v>164</v>
      </c>
      <c r="G14" s="2">
        <v>619</v>
      </c>
      <c r="H14" s="13">
        <f>G14/F14-1</f>
        <v>2.774390243902439</v>
      </c>
      <c r="I14" s="2">
        <v>142</v>
      </c>
      <c r="J14" s="2">
        <v>128</v>
      </c>
      <c r="K14" s="13">
        <f>J14/I14-1</f>
        <v>-9.8591549295774628E-2</v>
      </c>
      <c r="L14" s="2">
        <v>9</v>
      </c>
      <c r="M14" s="2">
        <v>5</v>
      </c>
      <c r="N14" s="13">
        <f>M14/L14-1</f>
        <v>-0.44444444444444442</v>
      </c>
      <c r="O14" s="5" t="s">
        <v>47</v>
      </c>
      <c r="P14" s="5" t="s">
        <v>47</v>
      </c>
      <c r="Q14" s="5" t="s">
        <v>47</v>
      </c>
      <c r="R14" s="5" t="s">
        <v>47</v>
      </c>
    </row>
    <row r="15" spans="1:18" ht="63.75" customHeight="1" thickBot="1" x14ac:dyDescent="0.3">
      <c r="A15" s="11">
        <v>6</v>
      </c>
      <c r="B15" s="12" t="s">
        <v>73</v>
      </c>
      <c r="C15" s="2">
        <v>8</v>
      </c>
      <c r="D15" s="2">
        <v>30</v>
      </c>
      <c r="E15" s="13">
        <f>D15/C15-1</f>
        <v>2.75</v>
      </c>
      <c r="F15" s="2">
        <v>164</v>
      </c>
      <c r="G15" s="2">
        <v>619</v>
      </c>
      <c r="H15" s="13">
        <f>G15/F15-1</f>
        <v>2.774390243902439</v>
      </c>
      <c r="I15" s="2">
        <v>142</v>
      </c>
      <c r="J15" s="2">
        <v>128</v>
      </c>
      <c r="K15" s="13">
        <f>J15/I15-1</f>
        <v>-9.8591549295774628E-2</v>
      </c>
      <c r="L15" s="2">
        <v>9</v>
      </c>
      <c r="M15" s="2">
        <v>5</v>
      </c>
      <c r="N15" s="13">
        <f>M15/L15-1</f>
        <v>-0.44444444444444442</v>
      </c>
      <c r="O15" s="5" t="s">
        <v>47</v>
      </c>
      <c r="P15" s="5" t="s">
        <v>47</v>
      </c>
      <c r="Q15" s="5" t="s">
        <v>47</v>
      </c>
      <c r="R15" s="5" t="s">
        <v>47</v>
      </c>
    </row>
    <row r="16" spans="1:18" ht="138.75" customHeight="1" thickBot="1" x14ac:dyDescent="0.3">
      <c r="A16" s="11">
        <v>7</v>
      </c>
      <c r="B16" s="14" t="s">
        <v>74</v>
      </c>
      <c r="C16" s="5" t="s">
        <v>47</v>
      </c>
      <c r="D16" s="5" t="s">
        <v>47</v>
      </c>
      <c r="E16" s="5" t="s">
        <v>47</v>
      </c>
      <c r="F16" s="5" t="s">
        <v>47</v>
      </c>
      <c r="G16" s="5" t="s">
        <v>47</v>
      </c>
      <c r="H16" s="5" t="s">
        <v>47</v>
      </c>
      <c r="I16" s="5" t="s">
        <v>47</v>
      </c>
      <c r="J16" s="5" t="s">
        <v>47</v>
      </c>
      <c r="K16" s="5" t="s">
        <v>47</v>
      </c>
      <c r="L16" s="5" t="s">
        <v>47</v>
      </c>
      <c r="M16" s="5" t="s">
        <v>47</v>
      </c>
      <c r="N16" s="5" t="s">
        <v>47</v>
      </c>
      <c r="O16" s="5" t="s">
        <v>47</v>
      </c>
      <c r="P16" s="5" t="s">
        <v>47</v>
      </c>
      <c r="Q16" s="5" t="s">
        <v>47</v>
      </c>
      <c r="R16" s="5" t="s">
        <v>47</v>
      </c>
    </row>
    <row r="17" spans="1:18" ht="29.25" customHeight="1" thickBot="1" x14ac:dyDescent="0.3">
      <c r="A17" s="11" t="s">
        <v>75</v>
      </c>
      <c r="B17" s="14" t="s">
        <v>69</v>
      </c>
      <c r="C17" s="5" t="s">
        <v>47</v>
      </c>
      <c r="D17" s="5" t="s">
        <v>47</v>
      </c>
      <c r="E17" s="5" t="s">
        <v>47</v>
      </c>
      <c r="F17" s="5" t="s">
        <v>47</v>
      </c>
      <c r="G17" s="5" t="s">
        <v>47</v>
      </c>
      <c r="H17" s="5" t="s">
        <v>47</v>
      </c>
      <c r="I17" s="5" t="s">
        <v>47</v>
      </c>
      <c r="J17" s="5" t="s">
        <v>47</v>
      </c>
      <c r="K17" s="5" t="s">
        <v>47</v>
      </c>
      <c r="L17" s="5" t="s">
        <v>47</v>
      </c>
      <c r="M17" s="5" t="s">
        <v>47</v>
      </c>
      <c r="N17" s="5" t="s">
        <v>47</v>
      </c>
      <c r="O17" s="5" t="s">
        <v>47</v>
      </c>
      <c r="P17" s="5" t="s">
        <v>47</v>
      </c>
      <c r="Q17" s="5" t="s">
        <v>47</v>
      </c>
      <c r="R17" s="5" t="s">
        <v>47</v>
      </c>
    </row>
    <row r="18" spans="1:18" ht="29.25" customHeight="1" thickBot="1" x14ac:dyDescent="0.3">
      <c r="A18" s="11" t="s">
        <v>76</v>
      </c>
      <c r="B18" s="14" t="s">
        <v>77</v>
      </c>
      <c r="C18" s="5" t="s">
        <v>47</v>
      </c>
      <c r="D18" s="5" t="s">
        <v>47</v>
      </c>
      <c r="E18" s="5" t="s">
        <v>47</v>
      </c>
      <c r="F18" s="5" t="s">
        <v>47</v>
      </c>
      <c r="G18" s="5" t="s">
        <v>47</v>
      </c>
      <c r="H18" s="5" t="s">
        <v>47</v>
      </c>
      <c r="I18" s="5" t="s">
        <v>47</v>
      </c>
      <c r="J18" s="5" t="s">
        <v>47</v>
      </c>
      <c r="K18" s="5" t="s">
        <v>47</v>
      </c>
      <c r="L18" s="5" t="s">
        <v>47</v>
      </c>
      <c r="M18" s="5" t="s">
        <v>47</v>
      </c>
      <c r="N18" s="5" t="s">
        <v>47</v>
      </c>
      <c r="O18" s="15" t="s">
        <v>47</v>
      </c>
      <c r="P18" s="15" t="s">
        <v>47</v>
      </c>
      <c r="Q18" s="15" t="s">
        <v>47</v>
      </c>
      <c r="R18" s="15" t="s">
        <v>47</v>
      </c>
    </row>
    <row r="19" spans="1:18" x14ac:dyDescent="0.25">
      <c r="A19" s="113">
        <v>8</v>
      </c>
      <c r="B19" s="16" t="s">
        <v>78</v>
      </c>
      <c r="C19" s="120">
        <v>4</v>
      </c>
      <c r="D19" s="120">
        <v>7</v>
      </c>
      <c r="E19" s="124">
        <f>D19/C19-1</f>
        <v>0.75</v>
      </c>
      <c r="F19" s="120">
        <v>8</v>
      </c>
      <c r="G19" s="120">
        <v>9</v>
      </c>
      <c r="H19" s="124">
        <f>G19/F19-1</f>
        <v>0.125</v>
      </c>
      <c r="I19" s="120">
        <v>18</v>
      </c>
      <c r="J19" s="120">
        <v>16</v>
      </c>
      <c r="K19" s="124">
        <f>J19/I19-1</f>
        <v>-0.11111111111111116</v>
      </c>
      <c r="L19" s="120">
        <v>17</v>
      </c>
      <c r="M19" s="120">
        <v>15</v>
      </c>
      <c r="N19" s="122">
        <f>M19/L19-1</f>
        <v>-0.11764705882352944</v>
      </c>
      <c r="O19" s="17" t="s">
        <v>47</v>
      </c>
      <c r="P19" s="17" t="s">
        <v>47</v>
      </c>
      <c r="Q19" s="17" t="s">
        <v>47</v>
      </c>
      <c r="R19" s="17" t="s">
        <v>47</v>
      </c>
    </row>
    <row r="20" spans="1:18" ht="63" customHeight="1" thickBot="1" x14ac:dyDescent="0.3">
      <c r="A20" s="115"/>
      <c r="B20" s="12" t="s">
        <v>79</v>
      </c>
      <c r="C20" s="121"/>
      <c r="D20" s="121"/>
      <c r="E20" s="125"/>
      <c r="F20" s="121"/>
      <c r="G20" s="121"/>
      <c r="H20" s="125"/>
      <c r="I20" s="121"/>
      <c r="J20" s="121"/>
      <c r="K20" s="125"/>
      <c r="L20" s="121"/>
      <c r="M20" s="121"/>
      <c r="N20" s="123"/>
      <c r="O20" s="3" t="s">
        <v>47</v>
      </c>
      <c r="P20" s="3" t="s">
        <v>47</v>
      </c>
      <c r="Q20" s="3" t="s">
        <v>47</v>
      </c>
      <c r="R20" s="3" t="s">
        <v>47</v>
      </c>
    </row>
  </sheetData>
  <mergeCells count="29">
    <mergeCell ref="A19:A20"/>
    <mergeCell ref="C19:C20"/>
    <mergeCell ref="D19:D20"/>
    <mergeCell ref="E19:E20"/>
    <mergeCell ref="F19:F20"/>
    <mergeCell ref="G19:G20"/>
    <mergeCell ref="E5:E6"/>
    <mergeCell ref="H5:H6"/>
    <mergeCell ref="K5:K6"/>
    <mergeCell ref="N5:N6"/>
    <mergeCell ref="N19:N20"/>
    <mergeCell ref="H19:H20"/>
    <mergeCell ref="I19:I20"/>
    <mergeCell ref="J19:J20"/>
    <mergeCell ref="K19:K20"/>
    <mergeCell ref="L19:L20"/>
    <mergeCell ref="M19:M20"/>
    <mergeCell ref="Q5:Q6"/>
    <mergeCell ref="R5:R6"/>
    <mergeCell ref="A1:R1"/>
    <mergeCell ref="A3:A6"/>
    <mergeCell ref="B3:B6"/>
    <mergeCell ref="C3:Q3"/>
    <mergeCell ref="R3:R4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1"/>
  <sheetViews>
    <sheetView zoomScale="70" zoomScaleNormal="70" workbookViewId="0">
      <selection activeCell="M10" sqref="M10"/>
    </sheetView>
  </sheetViews>
  <sheetFormatPr defaultRowHeight="15" x14ac:dyDescent="0.25"/>
  <cols>
    <col min="1" max="1" width="22.42578125" style="1" customWidth="1"/>
    <col min="2" max="2" width="20.85546875" style="1" customWidth="1"/>
    <col min="3" max="3" width="12.28515625" style="1" customWidth="1"/>
    <col min="4" max="16384" width="9.140625" style="1"/>
  </cols>
  <sheetData>
    <row r="1" spans="1:11" ht="66.75" customHeight="1" x14ac:dyDescent="0.25">
      <c r="A1" s="126" t="s">
        <v>80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3" spans="1:11" ht="60" customHeight="1" x14ac:dyDescent="0.25">
      <c r="A3" s="127" t="s">
        <v>81</v>
      </c>
      <c r="B3" s="128"/>
      <c r="C3" s="129"/>
      <c r="D3" s="130">
        <v>15</v>
      </c>
      <c r="E3" s="131"/>
      <c r="F3" s="130">
        <v>150</v>
      </c>
      <c r="G3" s="131"/>
      <c r="H3" s="130">
        <v>250</v>
      </c>
      <c r="I3" s="131"/>
      <c r="J3" s="130">
        <v>670</v>
      </c>
      <c r="K3" s="131"/>
    </row>
    <row r="4" spans="1:11" ht="20.25" customHeight="1" x14ac:dyDescent="0.25">
      <c r="A4" s="130" t="s">
        <v>82</v>
      </c>
      <c r="B4" s="132"/>
      <c r="C4" s="131"/>
      <c r="D4" s="18" t="s">
        <v>83</v>
      </c>
      <c r="E4" s="18" t="s">
        <v>84</v>
      </c>
      <c r="F4" s="18" t="s">
        <v>83</v>
      </c>
      <c r="G4" s="18" t="s">
        <v>84</v>
      </c>
      <c r="H4" s="18" t="s">
        <v>83</v>
      </c>
      <c r="I4" s="18" t="s">
        <v>84</v>
      </c>
      <c r="J4" s="18" t="s">
        <v>83</v>
      </c>
      <c r="K4" s="18" t="s">
        <v>84</v>
      </c>
    </row>
    <row r="5" spans="1:11" ht="48" customHeight="1" x14ac:dyDescent="0.25">
      <c r="A5" s="19" t="s">
        <v>85</v>
      </c>
      <c r="B5" s="19" t="s">
        <v>86</v>
      </c>
      <c r="C5" s="18" t="s">
        <v>87</v>
      </c>
      <c r="D5" s="20" t="s">
        <v>47</v>
      </c>
      <c r="E5" s="20" t="s">
        <v>47</v>
      </c>
      <c r="F5" s="20" t="s">
        <v>47</v>
      </c>
      <c r="G5" s="20" t="s">
        <v>47</v>
      </c>
      <c r="H5" s="20" t="s">
        <v>47</v>
      </c>
      <c r="I5" s="20" t="s">
        <v>47</v>
      </c>
      <c r="J5" s="20" t="s">
        <v>47</v>
      </c>
      <c r="K5" s="20" t="s">
        <v>47</v>
      </c>
    </row>
    <row r="6" spans="1:11" ht="27" customHeight="1" x14ac:dyDescent="0.25">
      <c r="A6" s="133" t="s">
        <v>88</v>
      </c>
      <c r="B6" s="136" t="s">
        <v>89</v>
      </c>
      <c r="C6" s="18" t="s">
        <v>90</v>
      </c>
      <c r="D6" s="20" t="s">
        <v>47</v>
      </c>
      <c r="E6" s="20" t="s">
        <v>47</v>
      </c>
      <c r="F6" s="20" t="s">
        <v>47</v>
      </c>
      <c r="G6" s="20" t="s">
        <v>47</v>
      </c>
      <c r="H6" s="20" t="s">
        <v>47</v>
      </c>
      <c r="I6" s="20" t="s">
        <v>47</v>
      </c>
      <c r="J6" s="20" t="s">
        <v>47</v>
      </c>
      <c r="K6" s="20" t="s">
        <v>47</v>
      </c>
    </row>
    <row r="7" spans="1:11" ht="27" customHeight="1" x14ac:dyDescent="0.25">
      <c r="A7" s="134"/>
      <c r="B7" s="135"/>
      <c r="C7" s="18" t="s">
        <v>91</v>
      </c>
      <c r="D7" s="20" t="s">
        <v>47</v>
      </c>
      <c r="E7" s="20" t="s">
        <v>47</v>
      </c>
      <c r="F7" s="20" t="s">
        <v>47</v>
      </c>
      <c r="G7" s="20" t="s">
        <v>47</v>
      </c>
      <c r="H7" s="20" t="s">
        <v>47</v>
      </c>
      <c r="I7" s="20" t="s">
        <v>47</v>
      </c>
      <c r="J7" s="20" t="s">
        <v>47</v>
      </c>
      <c r="K7" s="20" t="s">
        <v>47</v>
      </c>
    </row>
    <row r="8" spans="1:11" ht="27" customHeight="1" x14ac:dyDescent="0.25">
      <c r="A8" s="134"/>
      <c r="B8" s="136" t="s">
        <v>92</v>
      </c>
      <c r="C8" s="18" t="s">
        <v>90</v>
      </c>
      <c r="D8" s="20" t="s">
        <v>47</v>
      </c>
      <c r="E8" s="45">
        <v>8884</v>
      </c>
      <c r="F8" s="45" t="s">
        <v>47</v>
      </c>
      <c r="G8" s="45">
        <v>8884</v>
      </c>
      <c r="H8" s="45" t="s">
        <v>47</v>
      </c>
      <c r="I8" s="45">
        <v>8884</v>
      </c>
      <c r="J8" s="45" t="s">
        <v>47</v>
      </c>
      <c r="K8" s="45">
        <v>8884</v>
      </c>
    </row>
    <row r="9" spans="1:11" ht="27" customHeight="1" x14ac:dyDescent="0.25">
      <c r="A9" s="135"/>
      <c r="B9" s="135"/>
      <c r="C9" s="18" t="s">
        <v>91</v>
      </c>
      <c r="D9" s="20" t="s">
        <v>47</v>
      </c>
      <c r="E9" s="45">
        <v>8884</v>
      </c>
      <c r="F9" s="45" t="s">
        <v>47</v>
      </c>
      <c r="G9" s="45">
        <v>8884</v>
      </c>
      <c r="H9" s="45" t="s">
        <v>47</v>
      </c>
      <c r="I9" s="45">
        <v>8884</v>
      </c>
      <c r="J9" s="45" t="s">
        <v>47</v>
      </c>
      <c r="K9" s="45">
        <v>8884</v>
      </c>
    </row>
    <row r="10" spans="1:11" ht="27" customHeight="1" x14ac:dyDescent="0.25">
      <c r="A10" s="136">
        <v>750</v>
      </c>
      <c r="B10" s="136" t="s">
        <v>89</v>
      </c>
      <c r="C10" s="18" t="s">
        <v>90</v>
      </c>
      <c r="D10" s="20" t="s">
        <v>47</v>
      </c>
      <c r="E10" s="20" t="s">
        <v>47</v>
      </c>
      <c r="F10" s="20" t="s">
        <v>47</v>
      </c>
      <c r="G10" s="20" t="s">
        <v>47</v>
      </c>
      <c r="H10" s="20" t="s">
        <v>47</v>
      </c>
      <c r="I10" s="20" t="s">
        <v>47</v>
      </c>
      <c r="J10" s="20" t="s">
        <v>47</v>
      </c>
      <c r="K10" s="20" t="s">
        <v>47</v>
      </c>
    </row>
    <row r="11" spans="1:11" ht="27" customHeight="1" x14ac:dyDescent="0.25">
      <c r="A11" s="134"/>
      <c r="B11" s="135"/>
      <c r="C11" s="18" t="s">
        <v>91</v>
      </c>
      <c r="D11" s="20" t="s">
        <v>47</v>
      </c>
      <c r="E11" s="20" t="s">
        <v>47</v>
      </c>
      <c r="F11" s="20" t="s">
        <v>47</v>
      </c>
      <c r="G11" s="20" t="s">
        <v>47</v>
      </c>
      <c r="H11" s="20" t="s">
        <v>47</v>
      </c>
      <c r="I11" s="20" t="s">
        <v>47</v>
      </c>
      <c r="J11" s="20" t="s">
        <v>47</v>
      </c>
      <c r="K11" s="20" t="s">
        <v>47</v>
      </c>
    </row>
    <row r="12" spans="1:11" ht="27" customHeight="1" x14ac:dyDescent="0.25">
      <c r="A12" s="134"/>
      <c r="B12" s="136" t="s">
        <v>92</v>
      </c>
      <c r="C12" s="18" t="s">
        <v>90</v>
      </c>
      <c r="D12" s="20" t="s">
        <v>47</v>
      </c>
      <c r="E12" s="20" t="s">
        <v>47</v>
      </c>
      <c r="F12" s="20" t="s">
        <v>47</v>
      </c>
      <c r="G12" s="20" t="s">
        <v>47</v>
      </c>
      <c r="H12" s="20" t="s">
        <v>47</v>
      </c>
      <c r="I12" s="20" t="s">
        <v>47</v>
      </c>
      <c r="J12" s="20" t="s">
        <v>47</v>
      </c>
      <c r="K12" s="20" t="s">
        <v>47</v>
      </c>
    </row>
    <row r="13" spans="1:11" ht="27" customHeight="1" x14ac:dyDescent="0.25">
      <c r="A13" s="135"/>
      <c r="B13" s="135"/>
      <c r="C13" s="18" t="s">
        <v>91</v>
      </c>
      <c r="D13" s="20" t="s">
        <v>47</v>
      </c>
      <c r="E13" s="20" t="s">
        <v>47</v>
      </c>
      <c r="F13" s="20" t="s">
        <v>47</v>
      </c>
      <c r="G13" s="20" t="s">
        <v>47</v>
      </c>
      <c r="H13" s="20" t="s">
        <v>47</v>
      </c>
      <c r="I13" s="20" t="s">
        <v>47</v>
      </c>
      <c r="J13" s="20" t="s">
        <v>47</v>
      </c>
      <c r="K13" s="20" t="s">
        <v>47</v>
      </c>
    </row>
    <row r="14" spans="1:11" ht="27" customHeight="1" x14ac:dyDescent="0.25">
      <c r="A14" s="136">
        <v>1000</v>
      </c>
      <c r="B14" s="136" t="s">
        <v>89</v>
      </c>
      <c r="C14" s="18" t="s">
        <v>90</v>
      </c>
      <c r="D14" s="20" t="s">
        <v>47</v>
      </c>
      <c r="E14" s="20" t="s">
        <v>47</v>
      </c>
      <c r="F14" s="20" t="s">
        <v>47</v>
      </c>
      <c r="G14" s="20" t="s">
        <v>47</v>
      </c>
      <c r="H14" s="20" t="s">
        <v>47</v>
      </c>
      <c r="I14" s="20" t="s">
        <v>47</v>
      </c>
      <c r="J14" s="20" t="s">
        <v>47</v>
      </c>
      <c r="K14" s="20" t="s">
        <v>47</v>
      </c>
    </row>
    <row r="15" spans="1:11" ht="27" customHeight="1" x14ac:dyDescent="0.25">
      <c r="A15" s="134"/>
      <c r="B15" s="135"/>
      <c r="C15" s="18" t="s">
        <v>91</v>
      </c>
      <c r="D15" s="20" t="s">
        <v>47</v>
      </c>
      <c r="E15" s="20" t="s">
        <v>47</v>
      </c>
      <c r="F15" s="20" t="s">
        <v>47</v>
      </c>
      <c r="G15" s="20" t="s">
        <v>47</v>
      </c>
      <c r="H15" s="20" t="s">
        <v>47</v>
      </c>
      <c r="I15" s="20" t="s">
        <v>47</v>
      </c>
      <c r="J15" s="20" t="s">
        <v>47</v>
      </c>
      <c r="K15" s="20" t="s">
        <v>47</v>
      </c>
    </row>
    <row r="16" spans="1:11" ht="27" customHeight="1" x14ac:dyDescent="0.25">
      <c r="A16" s="134"/>
      <c r="B16" s="136" t="s">
        <v>92</v>
      </c>
      <c r="C16" s="18" t="s">
        <v>90</v>
      </c>
      <c r="D16" s="20" t="s">
        <v>47</v>
      </c>
      <c r="E16" s="20" t="s">
        <v>47</v>
      </c>
      <c r="F16" s="20" t="s">
        <v>47</v>
      </c>
      <c r="G16" s="20" t="s">
        <v>47</v>
      </c>
      <c r="H16" s="20" t="s">
        <v>47</v>
      </c>
      <c r="I16" s="20" t="s">
        <v>47</v>
      </c>
      <c r="J16" s="20" t="s">
        <v>47</v>
      </c>
      <c r="K16" s="20" t="s">
        <v>47</v>
      </c>
    </row>
    <row r="17" spans="1:11" ht="27" customHeight="1" x14ac:dyDescent="0.25">
      <c r="A17" s="135"/>
      <c r="B17" s="135"/>
      <c r="C17" s="18" t="s">
        <v>91</v>
      </c>
      <c r="D17" s="20" t="s">
        <v>47</v>
      </c>
      <c r="E17" s="20" t="s">
        <v>47</v>
      </c>
      <c r="F17" s="20" t="s">
        <v>47</v>
      </c>
      <c r="G17" s="20" t="s">
        <v>47</v>
      </c>
      <c r="H17" s="20" t="s">
        <v>47</v>
      </c>
      <c r="I17" s="20" t="s">
        <v>47</v>
      </c>
      <c r="J17" s="20" t="s">
        <v>47</v>
      </c>
      <c r="K17" s="20" t="s">
        <v>47</v>
      </c>
    </row>
    <row r="18" spans="1:11" ht="27" customHeight="1" x14ac:dyDescent="0.25">
      <c r="A18" s="136">
        <v>1250</v>
      </c>
      <c r="B18" s="136" t="s">
        <v>89</v>
      </c>
      <c r="C18" s="18" t="s">
        <v>90</v>
      </c>
      <c r="D18" s="20" t="s">
        <v>47</v>
      </c>
      <c r="E18" s="20" t="s">
        <v>47</v>
      </c>
      <c r="F18" s="20" t="s">
        <v>47</v>
      </c>
      <c r="G18" s="20" t="s">
        <v>47</v>
      </c>
      <c r="H18" s="20" t="s">
        <v>47</v>
      </c>
      <c r="I18" s="20" t="s">
        <v>47</v>
      </c>
      <c r="J18" s="20" t="s">
        <v>47</v>
      </c>
      <c r="K18" s="20" t="s">
        <v>47</v>
      </c>
    </row>
    <row r="19" spans="1:11" ht="27" customHeight="1" x14ac:dyDescent="0.25">
      <c r="A19" s="134"/>
      <c r="B19" s="135"/>
      <c r="C19" s="18" t="s">
        <v>91</v>
      </c>
      <c r="D19" s="20" t="s">
        <v>47</v>
      </c>
      <c r="E19" s="20" t="s">
        <v>47</v>
      </c>
      <c r="F19" s="20" t="s">
        <v>47</v>
      </c>
      <c r="G19" s="20" t="s">
        <v>47</v>
      </c>
      <c r="H19" s="20" t="s">
        <v>47</v>
      </c>
      <c r="I19" s="20" t="s">
        <v>47</v>
      </c>
      <c r="J19" s="20" t="s">
        <v>47</v>
      </c>
      <c r="K19" s="20" t="s">
        <v>47</v>
      </c>
    </row>
    <row r="20" spans="1:11" ht="27" customHeight="1" x14ac:dyDescent="0.25">
      <c r="A20" s="134"/>
      <c r="B20" s="136" t="s">
        <v>92</v>
      </c>
      <c r="C20" s="18" t="s">
        <v>90</v>
      </c>
      <c r="D20" s="20" t="s">
        <v>47</v>
      </c>
      <c r="E20" s="20" t="s">
        <v>47</v>
      </c>
      <c r="F20" s="20" t="s">
        <v>47</v>
      </c>
      <c r="G20" s="20" t="s">
        <v>47</v>
      </c>
      <c r="H20" s="20" t="s">
        <v>47</v>
      </c>
      <c r="I20" s="20" t="s">
        <v>47</v>
      </c>
      <c r="J20" s="20" t="s">
        <v>47</v>
      </c>
      <c r="K20" s="20" t="s">
        <v>47</v>
      </c>
    </row>
    <row r="21" spans="1:11" ht="27" customHeight="1" x14ac:dyDescent="0.25">
      <c r="A21" s="135"/>
      <c r="B21" s="135"/>
      <c r="C21" s="18" t="s">
        <v>91</v>
      </c>
      <c r="D21" s="20" t="s">
        <v>47</v>
      </c>
      <c r="E21" s="20" t="s">
        <v>47</v>
      </c>
      <c r="F21" s="20" t="s">
        <v>47</v>
      </c>
      <c r="G21" s="20" t="s">
        <v>47</v>
      </c>
      <c r="H21" s="20" t="s">
        <v>47</v>
      </c>
      <c r="I21" s="20" t="s">
        <v>47</v>
      </c>
      <c r="J21" s="20" t="s">
        <v>47</v>
      </c>
      <c r="K21" s="20" t="s">
        <v>47</v>
      </c>
    </row>
  </sheetData>
  <mergeCells count="19">
    <mergeCell ref="A14:A17"/>
    <mergeCell ref="B14:B15"/>
    <mergeCell ref="B16:B17"/>
    <mergeCell ref="A18:A21"/>
    <mergeCell ref="B18:B19"/>
    <mergeCell ref="B20:B21"/>
    <mergeCell ref="A4:C4"/>
    <mergeCell ref="A6:A9"/>
    <mergeCell ref="B6:B7"/>
    <mergeCell ref="B8:B9"/>
    <mergeCell ref="A10:A13"/>
    <mergeCell ref="B10:B11"/>
    <mergeCell ref="B12:B13"/>
    <mergeCell ref="A1:K1"/>
    <mergeCell ref="A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S28"/>
  <sheetViews>
    <sheetView view="pageBreakPreview" zoomScale="70" zoomScaleNormal="70" zoomScaleSheetLayoutView="70" workbookViewId="0">
      <selection activeCell="V25" sqref="V25"/>
    </sheetView>
  </sheetViews>
  <sheetFormatPr defaultRowHeight="15" x14ac:dyDescent="0.25"/>
  <cols>
    <col min="1" max="1" width="9.140625" style="1"/>
    <col min="2" max="2" width="66.85546875" style="1" customWidth="1"/>
    <col min="3" max="4" width="9.140625" style="1"/>
    <col min="5" max="5" width="11.5703125" style="1" customWidth="1"/>
    <col min="6" max="7" width="9.140625" style="1"/>
    <col min="8" max="8" width="11.7109375" style="1" customWidth="1"/>
    <col min="9" max="13" width="9.140625" style="1"/>
    <col min="14" max="14" width="9.7109375" style="1" bestFit="1" customWidth="1"/>
    <col min="15" max="16" width="9.140625" style="1"/>
    <col min="17" max="17" width="14.85546875" style="1" bestFit="1" customWidth="1"/>
    <col min="18" max="16384" width="9.140625" style="1"/>
  </cols>
  <sheetData>
    <row r="1" spans="1:19" ht="51" customHeight="1" thickBot="1" x14ac:dyDescent="0.3">
      <c r="A1" s="137" t="s">
        <v>93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9" ht="15.75" thickBot="1" x14ac:dyDescent="0.3">
      <c r="A2" s="108" t="s">
        <v>1</v>
      </c>
      <c r="B2" s="108" t="s">
        <v>94</v>
      </c>
      <c r="C2" s="117" t="s">
        <v>95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</row>
    <row r="3" spans="1:19" ht="45" customHeight="1" thickBot="1" x14ac:dyDescent="0.3">
      <c r="A3" s="109"/>
      <c r="B3" s="109"/>
      <c r="C3" s="117" t="s">
        <v>96</v>
      </c>
      <c r="D3" s="118"/>
      <c r="E3" s="119"/>
      <c r="F3" s="117" t="s">
        <v>97</v>
      </c>
      <c r="G3" s="118"/>
      <c r="H3" s="119"/>
      <c r="I3" s="117" t="s">
        <v>98</v>
      </c>
      <c r="J3" s="118"/>
      <c r="K3" s="119"/>
      <c r="L3" s="117" t="s">
        <v>99</v>
      </c>
      <c r="M3" s="118"/>
      <c r="N3" s="119"/>
      <c r="O3" s="117" t="s">
        <v>100</v>
      </c>
      <c r="P3" s="118"/>
      <c r="Q3" s="119"/>
    </row>
    <row r="4" spans="1:19" ht="59.25" customHeight="1" x14ac:dyDescent="0.25">
      <c r="A4" s="110"/>
      <c r="B4" s="110"/>
      <c r="C4" s="7" t="s">
        <v>195</v>
      </c>
      <c r="D4" s="21" t="s">
        <v>196</v>
      </c>
      <c r="E4" s="108" t="s">
        <v>64</v>
      </c>
      <c r="F4" s="7" t="s">
        <v>195</v>
      </c>
      <c r="G4" s="21" t="s">
        <v>196</v>
      </c>
      <c r="H4" s="108" t="s">
        <v>64</v>
      </c>
      <c r="I4" s="7" t="s">
        <v>195</v>
      </c>
      <c r="J4" s="21" t="s">
        <v>196</v>
      </c>
      <c r="K4" s="108" t="s">
        <v>64</v>
      </c>
      <c r="L4" s="7" t="s">
        <v>195</v>
      </c>
      <c r="M4" s="21" t="s">
        <v>196</v>
      </c>
      <c r="N4" s="108" t="s">
        <v>64</v>
      </c>
      <c r="O4" s="7" t="s">
        <v>195</v>
      </c>
      <c r="P4" s="21" t="s">
        <v>196</v>
      </c>
      <c r="Q4" s="108" t="s">
        <v>64</v>
      </c>
    </row>
    <row r="5" spans="1:19" ht="30.75" thickBot="1" x14ac:dyDescent="0.3">
      <c r="A5" s="111"/>
      <c r="B5" s="111"/>
      <c r="C5" s="9"/>
      <c r="D5" s="10" t="s">
        <v>65</v>
      </c>
      <c r="E5" s="109"/>
      <c r="F5" s="9"/>
      <c r="G5" s="10" t="s">
        <v>65</v>
      </c>
      <c r="H5" s="109"/>
      <c r="I5" s="9"/>
      <c r="J5" s="10" t="s">
        <v>65</v>
      </c>
      <c r="K5" s="109"/>
      <c r="L5" s="9"/>
      <c r="M5" s="10" t="s">
        <v>65</v>
      </c>
      <c r="N5" s="109"/>
      <c r="O5" s="9"/>
      <c r="P5" s="10" t="s">
        <v>65</v>
      </c>
      <c r="Q5" s="109"/>
    </row>
    <row r="6" spans="1:19" ht="15.75" thickBot="1" x14ac:dyDescent="0.3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</row>
    <row r="7" spans="1:19" ht="30" customHeight="1" thickBot="1" x14ac:dyDescent="0.3">
      <c r="A7" s="11">
        <v>1</v>
      </c>
      <c r="B7" s="14" t="s">
        <v>101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9" ht="30" customHeight="1" thickBot="1" x14ac:dyDescent="0.3">
      <c r="A8" s="11" t="s">
        <v>6</v>
      </c>
      <c r="B8" s="14" t="s">
        <v>102</v>
      </c>
      <c r="C8" s="5" t="s">
        <v>47</v>
      </c>
      <c r="D8" s="5" t="s">
        <v>47</v>
      </c>
      <c r="E8" s="5" t="s">
        <v>47</v>
      </c>
      <c r="F8" s="5" t="s">
        <v>47</v>
      </c>
      <c r="G8" s="5" t="s">
        <v>47</v>
      </c>
      <c r="H8" s="5" t="s">
        <v>47</v>
      </c>
      <c r="I8" s="5" t="s">
        <v>47</v>
      </c>
      <c r="J8" s="5" t="s">
        <v>47</v>
      </c>
      <c r="K8" s="5" t="s">
        <v>47</v>
      </c>
      <c r="L8" s="5" t="s">
        <v>47</v>
      </c>
      <c r="M8" s="5" t="s">
        <v>47</v>
      </c>
      <c r="N8" s="5" t="s">
        <v>47</v>
      </c>
      <c r="O8" s="5" t="s">
        <v>47</v>
      </c>
      <c r="P8" s="5" t="s">
        <v>47</v>
      </c>
      <c r="Q8" s="5" t="s">
        <v>47</v>
      </c>
    </row>
    <row r="9" spans="1:19" ht="30" customHeight="1" thickBot="1" x14ac:dyDescent="0.3">
      <c r="A9" s="11" t="s">
        <v>8</v>
      </c>
      <c r="B9" s="14" t="s">
        <v>103</v>
      </c>
      <c r="C9" s="5" t="s">
        <v>47</v>
      </c>
      <c r="D9" s="5" t="s">
        <v>47</v>
      </c>
      <c r="E9" s="5" t="s">
        <v>47</v>
      </c>
      <c r="F9" s="5" t="s">
        <v>47</v>
      </c>
      <c r="G9" s="5" t="s">
        <v>47</v>
      </c>
      <c r="H9" s="5" t="s">
        <v>47</v>
      </c>
      <c r="I9" s="5" t="s">
        <v>47</v>
      </c>
      <c r="J9" s="5" t="s">
        <v>47</v>
      </c>
      <c r="K9" s="5" t="s">
        <v>47</v>
      </c>
      <c r="L9" s="5" t="s">
        <v>47</v>
      </c>
      <c r="M9" s="5" t="s">
        <v>47</v>
      </c>
      <c r="N9" s="5" t="s">
        <v>47</v>
      </c>
      <c r="O9" s="5" t="s">
        <v>47</v>
      </c>
      <c r="P9" s="5" t="s">
        <v>47</v>
      </c>
      <c r="Q9" s="5" t="s">
        <v>47</v>
      </c>
    </row>
    <row r="10" spans="1:19" ht="30" customHeight="1" thickBot="1" x14ac:dyDescent="0.3">
      <c r="A10" s="11" t="s">
        <v>10</v>
      </c>
      <c r="B10" s="14" t="s">
        <v>104</v>
      </c>
      <c r="C10" s="5" t="s">
        <v>47</v>
      </c>
      <c r="D10" s="5" t="s">
        <v>47</v>
      </c>
      <c r="E10" s="5" t="s">
        <v>47</v>
      </c>
      <c r="F10" s="5" t="s">
        <v>47</v>
      </c>
      <c r="G10" s="5" t="s">
        <v>47</v>
      </c>
      <c r="H10" s="5" t="s">
        <v>47</v>
      </c>
      <c r="I10" s="5" t="s">
        <v>47</v>
      </c>
      <c r="J10" s="5" t="s">
        <v>47</v>
      </c>
      <c r="K10" s="5" t="s">
        <v>47</v>
      </c>
      <c r="L10" s="5" t="s">
        <v>47</v>
      </c>
      <c r="M10" s="5" t="s">
        <v>47</v>
      </c>
      <c r="N10" s="5" t="s">
        <v>47</v>
      </c>
      <c r="O10" s="5" t="s">
        <v>47</v>
      </c>
      <c r="P10" s="5" t="s">
        <v>47</v>
      </c>
      <c r="Q10" s="5" t="s">
        <v>47</v>
      </c>
    </row>
    <row r="11" spans="1:19" ht="30" customHeight="1" thickBot="1" x14ac:dyDescent="0.3">
      <c r="A11" s="11" t="s">
        <v>12</v>
      </c>
      <c r="B11" s="14" t="s">
        <v>105</v>
      </c>
      <c r="C11" s="5" t="s">
        <v>47</v>
      </c>
      <c r="D11" s="5" t="s">
        <v>47</v>
      </c>
      <c r="E11" s="5" t="s">
        <v>47</v>
      </c>
      <c r="F11" s="5" t="s">
        <v>47</v>
      </c>
      <c r="G11" s="5" t="s">
        <v>47</v>
      </c>
      <c r="H11" s="5" t="s">
        <v>47</v>
      </c>
      <c r="I11" s="5" t="s">
        <v>47</v>
      </c>
      <c r="J11" s="5" t="s">
        <v>47</v>
      </c>
      <c r="K11" s="5" t="s">
        <v>47</v>
      </c>
      <c r="L11" s="5" t="s">
        <v>47</v>
      </c>
      <c r="M11" s="5" t="s">
        <v>47</v>
      </c>
      <c r="N11" s="5" t="s">
        <v>47</v>
      </c>
      <c r="O11" s="5" t="s">
        <v>47</v>
      </c>
      <c r="P11" s="5" t="s">
        <v>47</v>
      </c>
      <c r="Q11" s="5" t="s">
        <v>47</v>
      </c>
    </row>
    <row r="12" spans="1:19" ht="30" customHeight="1" thickBot="1" x14ac:dyDescent="0.3">
      <c r="A12" s="11" t="s">
        <v>106</v>
      </c>
      <c r="B12" s="14" t="s">
        <v>107</v>
      </c>
      <c r="C12" s="5" t="s">
        <v>47</v>
      </c>
      <c r="D12" s="5" t="s">
        <v>47</v>
      </c>
      <c r="E12" s="5" t="s">
        <v>47</v>
      </c>
      <c r="F12" s="5" t="s">
        <v>47</v>
      </c>
      <c r="G12" s="5" t="s">
        <v>47</v>
      </c>
      <c r="H12" s="5" t="s">
        <v>47</v>
      </c>
      <c r="I12" s="5" t="s">
        <v>47</v>
      </c>
      <c r="J12" s="5" t="s">
        <v>47</v>
      </c>
      <c r="K12" s="5" t="s">
        <v>47</v>
      </c>
      <c r="L12" s="5" t="s">
        <v>47</v>
      </c>
      <c r="M12" s="5" t="s">
        <v>47</v>
      </c>
      <c r="N12" s="5" t="s">
        <v>47</v>
      </c>
      <c r="O12" s="5" t="s">
        <v>47</v>
      </c>
      <c r="P12" s="5" t="s">
        <v>47</v>
      </c>
      <c r="Q12" s="5" t="s">
        <v>47</v>
      </c>
    </row>
    <row r="13" spans="1:19" ht="30" customHeight="1" thickBot="1" x14ac:dyDescent="0.3">
      <c r="A13" s="11" t="s">
        <v>108</v>
      </c>
      <c r="B13" s="14" t="s">
        <v>109</v>
      </c>
      <c r="C13" s="5" t="s">
        <v>47</v>
      </c>
      <c r="D13" s="5" t="s">
        <v>47</v>
      </c>
      <c r="E13" s="5" t="s">
        <v>47</v>
      </c>
      <c r="F13" s="5" t="s">
        <v>47</v>
      </c>
      <c r="G13" s="5" t="s">
        <v>47</v>
      </c>
      <c r="H13" s="5" t="s">
        <v>47</v>
      </c>
      <c r="I13" s="4">
        <v>254</v>
      </c>
      <c r="J13" s="70">
        <v>272</v>
      </c>
      <c r="K13" s="22">
        <f>J13/I13-1</f>
        <v>7.0866141732283561E-2</v>
      </c>
      <c r="L13" s="4">
        <v>88</v>
      </c>
      <c r="M13" s="70">
        <v>68</v>
      </c>
      <c r="N13" s="22">
        <f>M13/L13-1</f>
        <v>-0.22727272727272729</v>
      </c>
      <c r="O13" s="5" t="s">
        <v>47</v>
      </c>
      <c r="P13" s="5" t="s">
        <v>47</v>
      </c>
      <c r="Q13" s="5" t="s">
        <v>47</v>
      </c>
      <c r="S13" s="75" t="s">
        <v>197</v>
      </c>
    </row>
    <row r="14" spans="1:19" ht="30" customHeight="1" thickBot="1" x14ac:dyDescent="0.3">
      <c r="A14" s="11">
        <v>2</v>
      </c>
      <c r="B14" s="14" t="s">
        <v>110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9" ht="30" customHeight="1" thickBot="1" x14ac:dyDescent="0.3">
      <c r="A15" s="11" t="s">
        <v>15</v>
      </c>
      <c r="B15" s="14" t="s">
        <v>111</v>
      </c>
      <c r="C15" s="5" t="s">
        <v>47</v>
      </c>
      <c r="D15" s="5" t="s">
        <v>47</v>
      </c>
      <c r="E15" s="5" t="s">
        <v>47</v>
      </c>
      <c r="F15" s="5" t="s">
        <v>47</v>
      </c>
      <c r="G15" s="5" t="s">
        <v>47</v>
      </c>
      <c r="H15" s="5" t="s">
        <v>47</v>
      </c>
      <c r="I15" s="5" t="s">
        <v>47</v>
      </c>
      <c r="J15" s="5" t="s">
        <v>47</v>
      </c>
      <c r="K15" s="5" t="s">
        <v>47</v>
      </c>
      <c r="L15" s="5" t="s">
        <v>47</v>
      </c>
      <c r="M15" s="5" t="s">
        <v>47</v>
      </c>
      <c r="N15" s="5" t="s">
        <v>47</v>
      </c>
      <c r="O15" s="5" t="s">
        <v>47</v>
      </c>
      <c r="P15" s="5" t="s">
        <v>47</v>
      </c>
      <c r="Q15" s="5" t="s">
        <v>47</v>
      </c>
    </row>
    <row r="16" spans="1:19" ht="30" customHeight="1" thickBot="1" x14ac:dyDescent="0.3">
      <c r="A16" s="11" t="s">
        <v>112</v>
      </c>
      <c r="B16" s="14" t="s">
        <v>113</v>
      </c>
      <c r="C16" s="5" t="s">
        <v>47</v>
      </c>
      <c r="D16" s="5" t="s">
        <v>47</v>
      </c>
      <c r="E16" s="5" t="s">
        <v>47</v>
      </c>
      <c r="F16" s="5" t="s">
        <v>47</v>
      </c>
      <c r="G16" s="5" t="s">
        <v>47</v>
      </c>
      <c r="H16" s="5" t="s">
        <v>47</v>
      </c>
      <c r="I16" s="5" t="s">
        <v>47</v>
      </c>
      <c r="J16" s="5" t="s">
        <v>47</v>
      </c>
      <c r="K16" s="5" t="s">
        <v>47</v>
      </c>
      <c r="L16" s="5" t="s">
        <v>47</v>
      </c>
      <c r="M16" s="5" t="s">
        <v>47</v>
      </c>
      <c r="N16" s="5" t="s">
        <v>47</v>
      </c>
      <c r="O16" s="5" t="s">
        <v>47</v>
      </c>
      <c r="P16" s="5" t="s">
        <v>47</v>
      </c>
      <c r="Q16" s="5" t="s">
        <v>47</v>
      </c>
    </row>
    <row r="17" spans="1:19" ht="30" customHeight="1" thickBot="1" x14ac:dyDescent="0.3">
      <c r="A17" s="11" t="s">
        <v>114</v>
      </c>
      <c r="B17" s="14" t="s">
        <v>115</v>
      </c>
      <c r="C17" s="5" t="s">
        <v>47</v>
      </c>
      <c r="D17" s="5" t="s">
        <v>47</v>
      </c>
      <c r="E17" s="5" t="s">
        <v>47</v>
      </c>
      <c r="F17" s="5" t="s">
        <v>47</v>
      </c>
      <c r="G17" s="5" t="s">
        <v>47</v>
      </c>
      <c r="H17" s="5" t="s">
        <v>47</v>
      </c>
      <c r="I17" s="5" t="s">
        <v>47</v>
      </c>
      <c r="J17" s="5" t="s">
        <v>47</v>
      </c>
      <c r="K17" s="5" t="s">
        <v>47</v>
      </c>
      <c r="L17" s="5" t="s">
        <v>47</v>
      </c>
      <c r="M17" s="5" t="s">
        <v>47</v>
      </c>
      <c r="N17" s="5" t="s">
        <v>47</v>
      </c>
      <c r="O17" s="5" t="s">
        <v>47</v>
      </c>
      <c r="P17" s="5" t="s">
        <v>47</v>
      </c>
      <c r="Q17" s="5" t="s">
        <v>47</v>
      </c>
    </row>
    <row r="18" spans="1:19" ht="30" customHeight="1" thickBot="1" x14ac:dyDescent="0.3">
      <c r="A18" s="11" t="s">
        <v>16</v>
      </c>
      <c r="B18" s="14" t="s">
        <v>103</v>
      </c>
      <c r="C18" s="5" t="s">
        <v>47</v>
      </c>
      <c r="D18" s="5" t="s">
        <v>47</v>
      </c>
      <c r="E18" s="5" t="s">
        <v>47</v>
      </c>
      <c r="F18" s="5" t="s">
        <v>47</v>
      </c>
      <c r="G18" s="5" t="s">
        <v>47</v>
      </c>
      <c r="H18" s="5" t="s">
        <v>47</v>
      </c>
      <c r="I18" s="5" t="s">
        <v>47</v>
      </c>
      <c r="J18" s="5" t="s">
        <v>47</v>
      </c>
      <c r="K18" s="5" t="s">
        <v>47</v>
      </c>
      <c r="L18" s="5" t="s">
        <v>47</v>
      </c>
      <c r="M18" s="5" t="s">
        <v>47</v>
      </c>
      <c r="N18" s="5" t="s">
        <v>47</v>
      </c>
      <c r="O18" s="5" t="s">
        <v>47</v>
      </c>
      <c r="P18" s="5" t="s">
        <v>47</v>
      </c>
      <c r="Q18" s="5" t="s">
        <v>47</v>
      </c>
    </row>
    <row r="19" spans="1:19" ht="30" customHeight="1" thickBot="1" x14ac:dyDescent="0.3">
      <c r="A19" s="11" t="s">
        <v>17</v>
      </c>
      <c r="B19" s="14" t="s">
        <v>104</v>
      </c>
      <c r="C19" s="5" t="s">
        <v>47</v>
      </c>
      <c r="D19" s="5" t="s">
        <v>47</v>
      </c>
      <c r="E19" s="5" t="s">
        <v>47</v>
      </c>
      <c r="F19" s="5" t="s">
        <v>47</v>
      </c>
      <c r="G19" s="5" t="s">
        <v>47</v>
      </c>
      <c r="H19" s="5" t="s">
        <v>47</v>
      </c>
      <c r="I19" s="5" t="s">
        <v>47</v>
      </c>
      <c r="J19" s="5" t="s">
        <v>47</v>
      </c>
      <c r="K19" s="5" t="s">
        <v>47</v>
      </c>
      <c r="L19" s="5" t="s">
        <v>47</v>
      </c>
      <c r="M19" s="5" t="s">
        <v>47</v>
      </c>
      <c r="N19" s="5" t="s">
        <v>47</v>
      </c>
      <c r="O19" s="5" t="s">
        <v>47</v>
      </c>
      <c r="P19" s="5" t="s">
        <v>47</v>
      </c>
      <c r="Q19" s="5" t="s">
        <v>47</v>
      </c>
    </row>
    <row r="20" spans="1:19" ht="30" customHeight="1" thickBot="1" x14ac:dyDescent="0.3">
      <c r="A20" s="11" t="s">
        <v>18</v>
      </c>
      <c r="B20" s="14" t="s">
        <v>105</v>
      </c>
      <c r="C20" s="5" t="s">
        <v>47</v>
      </c>
      <c r="D20" s="5" t="s">
        <v>47</v>
      </c>
      <c r="E20" s="5" t="s">
        <v>47</v>
      </c>
      <c r="F20" s="5" t="s">
        <v>47</v>
      </c>
      <c r="G20" s="5" t="s">
        <v>47</v>
      </c>
      <c r="H20" s="5" t="s">
        <v>47</v>
      </c>
      <c r="I20" s="5" t="s">
        <v>47</v>
      </c>
      <c r="J20" s="5" t="s">
        <v>47</v>
      </c>
      <c r="K20" s="5" t="s">
        <v>47</v>
      </c>
      <c r="L20" s="5" t="s">
        <v>47</v>
      </c>
      <c r="M20" s="5" t="s">
        <v>47</v>
      </c>
      <c r="N20" s="5" t="s">
        <v>47</v>
      </c>
      <c r="O20" s="5" t="s">
        <v>47</v>
      </c>
      <c r="P20" s="5" t="s">
        <v>47</v>
      </c>
      <c r="Q20" s="5" t="s">
        <v>47</v>
      </c>
    </row>
    <row r="21" spans="1:19" ht="30" customHeight="1" thickBot="1" x14ac:dyDescent="0.3">
      <c r="A21" s="11" t="s">
        <v>116</v>
      </c>
      <c r="B21" s="14" t="s">
        <v>117</v>
      </c>
      <c r="C21" s="5" t="s">
        <v>47</v>
      </c>
      <c r="D21" s="5" t="s">
        <v>47</v>
      </c>
      <c r="E21" s="5" t="s">
        <v>47</v>
      </c>
      <c r="F21" s="5" t="s">
        <v>47</v>
      </c>
      <c r="G21" s="5" t="s">
        <v>47</v>
      </c>
      <c r="H21" s="5" t="s">
        <v>47</v>
      </c>
      <c r="I21" s="5" t="s">
        <v>47</v>
      </c>
      <c r="J21" s="5" t="s">
        <v>47</v>
      </c>
      <c r="K21" s="5" t="s">
        <v>47</v>
      </c>
      <c r="L21" s="5" t="s">
        <v>47</v>
      </c>
      <c r="M21" s="5" t="s">
        <v>47</v>
      </c>
      <c r="N21" s="5" t="s">
        <v>47</v>
      </c>
      <c r="O21" s="5" t="s">
        <v>47</v>
      </c>
      <c r="P21" s="5" t="s">
        <v>47</v>
      </c>
      <c r="Q21" s="5" t="s">
        <v>47</v>
      </c>
    </row>
    <row r="22" spans="1:19" ht="30" customHeight="1" thickBot="1" x14ac:dyDescent="0.3">
      <c r="A22" s="11" t="s">
        <v>118</v>
      </c>
      <c r="B22" s="14" t="s">
        <v>119</v>
      </c>
      <c r="C22" s="5" t="s">
        <v>47</v>
      </c>
      <c r="D22" s="5" t="s">
        <v>47</v>
      </c>
      <c r="E22" s="5" t="s">
        <v>47</v>
      </c>
      <c r="F22" s="5" t="s">
        <v>47</v>
      </c>
      <c r="G22" s="5" t="s">
        <v>47</v>
      </c>
      <c r="H22" s="5" t="s">
        <v>47</v>
      </c>
      <c r="I22" s="5" t="s">
        <v>47</v>
      </c>
      <c r="J22" s="5" t="s">
        <v>47</v>
      </c>
      <c r="K22" s="5" t="s">
        <v>47</v>
      </c>
      <c r="L22" s="5" t="s">
        <v>47</v>
      </c>
      <c r="M22" s="5" t="s">
        <v>47</v>
      </c>
      <c r="N22" s="5" t="s">
        <v>47</v>
      </c>
      <c r="O22" s="5" t="s">
        <v>47</v>
      </c>
      <c r="P22" s="5" t="s">
        <v>47</v>
      </c>
      <c r="Q22" s="5" t="s">
        <v>47</v>
      </c>
    </row>
    <row r="23" spans="1:19" ht="30" customHeight="1" thickBot="1" x14ac:dyDescent="0.3">
      <c r="A23" s="11">
        <v>3</v>
      </c>
      <c r="B23" s="14" t="s">
        <v>120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9" ht="30" customHeight="1" thickBot="1" x14ac:dyDescent="0.3">
      <c r="A24" s="11" t="s">
        <v>20</v>
      </c>
      <c r="B24" s="14" t="s">
        <v>121</v>
      </c>
      <c r="C24" s="2">
        <v>1</v>
      </c>
      <c r="D24" s="2">
        <v>0</v>
      </c>
      <c r="E24" s="22">
        <f>D24/C24-1</f>
        <v>-1</v>
      </c>
      <c r="F24" s="23">
        <v>200</v>
      </c>
      <c r="G24" s="2">
        <v>374</v>
      </c>
      <c r="H24" s="22">
        <f>G24/F24-1</f>
        <v>0.87000000000000011</v>
      </c>
      <c r="I24" s="4">
        <v>986</v>
      </c>
      <c r="J24" s="24">
        <v>695</v>
      </c>
      <c r="K24" s="22">
        <f>J24/I24-1</f>
        <v>-0.29513184584178498</v>
      </c>
      <c r="L24" s="5" t="s">
        <v>47</v>
      </c>
      <c r="M24" s="5" t="s">
        <v>47</v>
      </c>
      <c r="N24" s="5" t="s">
        <v>47</v>
      </c>
      <c r="O24" s="5" t="s">
        <v>47</v>
      </c>
      <c r="P24" s="5" t="s">
        <v>47</v>
      </c>
      <c r="Q24" s="5" t="s">
        <v>47</v>
      </c>
      <c r="S24" s="71" t="s">
        <v>193</v>
      </c>
    </row>
    <row r="25" spans="1:19" ht="30" customHeight="1" thickBot="1" x14ac:dyDescent="0.3">
      <c r="A25" s="11" t="s">
        <v>21</v>
      </c>
      <c r="B25" s="14" t="s">
        <v>122</v>
      </c>
      <c r="C25" s="5" t="s">
        <v>47</v>
      </c>
      <c r="D25" s="5" t="s">
        <v>47</v>
      </c>
      <c r="E25" s="5" t="s">
        <v>47</v>
      </c>
      <c r="F25" s="5" t="s">
        <v>47</v>
      </c>
      <c r="G25" s="5" t="s">
        <v>47</v>
      </c>
      <c r="H25" s="5" t="s">
        <v>47</v>
      </c>
      <c r="I25" s="5" t="s">
        <v>47</v>
      </c>
      <c r="J25" s="5" t="s">
        <v>47</v>
      </c>
      <c r="K25" s="5" t="s">
        <v>47</v>
      </c>
      <c r="L25" s="4">
        <v>6</v>
      </c>
      <c r="M25" s="4">
        <v>4</v>
      </c>
      <c r="N25" s="22">
        <f>M25/L25-1</f>
        <v>-0.33333333333333337</v>
      </c>
      <c r="O25" s="5" t="s">
        <v>47</v>
      </c>
      <c r="P25" s="5" t="s">
        <v>47</v>
      </c>
      <c r="Q25" s="5" t="s">
        <v>47</v>
      </c>
      <c r="S25" s="71" t="s">
        <v>192</v>
      </c>
    </row>
    <row r="26" spans="1:19" ht="30" customHeight="1" thickBot="1" x14ac:dyDescent="0.3">
      <c r="A26" s="11" t="s">
        <v>22</v>
      </c>
      <c r="B26" s="14" t="s">
        <v>123</v>
      </c>
      <c r="C26" s="5" t="s">
        <v>47</v>
      </c>
      <c r="D26" s="5" t="s">
        <v>47</v>
      </c>
      <c r="E26" s="5" t="s">
        <v>47</v>
      </c>
      <c r="F26" s="5" t="s">
        <v>47</v>
      </c>
      <c r="G26" s="5" t="s">
        <v>47</v>
      </c>
      <c r="H26" s="5" t="s">
        <v>47</v>
      </c>
      <c r="I26" s="5" t="s">
        <v>47</v>
      </c>
      <c r="J26" s="5" t="s">
        <v>47</v>
      </c>
      <c r="K26" s="5" t="s">
        <v>47</v>
      </c>
      <c r="L26" s="5" t="s">
        <v>47</v>
      </c>
      <c r="M26" s="5" t="s">
        <v>47</v>
      </c>
      <c r="N26" s="5" t="s">
        <v>47</v>
      </c>
      <c r="O26" s="5" t="s">
        <v>47</v>
      </c>
      <c r="P26" s="5" t="s">
        <v>47</v>
      </c>
      <c r="Q26" s="5" t="s">
        <v>47</v>
      </c>
    </row>
    <row r="27" spans="1:19" ht="30" customHeight="1" thickBot="1" x14ac:dyDescent="0.3">
      <c r="A27" s="11" t="s">
        <v>23</v>
      </c>
      <c r="B27" s="14" t="s">
        <v>119</v>
      </c>
      <c r="C27" s="5" t="s">
        <v>47</v>
      </c>
      <c r="D27" s="5" t="s">
        <v>47</v>
      </c>
      <c r="E27" s="5" t="s">
        <v>47</v>
      </c>
      <c r="F27" s="5" t="s">
        <v>47</v>
      </c>
      <c r="G27" s="5" t="s">
        <v>47</v>
      </c>
      <c r="H27" s="5" t="s">
        <v>47</v>
      </c>
      <c r="I27" s="5" t="s">
        <v>47</v>
      </c>
      <c r="J27" s="5" t="s">
        <v>47</v>
      </c>
      <c r="K27" s="5" t="s">
        <v>47</v>
      </c>
      <c r="L27" s="5" t="s">
        <v>47</v>
      </c>
      <c r="M27" s="5" t="s">
        <v>47</v>
      </c>
      <c r="N27" s="5" t="s">
        <v>47</v>
      </c>
      <c r="O27" s="5" t="s">
        <v>47</v>
      </c>
      <c r="P27" s="5" t="s">
        <v>47</v>
      </c>
      <c r="Q27" s="5" t="s">
        <v>47</v>
      </c>
    </row>
    <row r="28" spans="1:19" ht="15.75" x14ac:dyDescent="0.25">
      <c r="A28" s="25"/>
    </row>
  </sheetData>
  <mergeCells count="16">
    <mergeCell ref="Q4:Q5"/>
    <mergeCell ref="A4:A5"/>
    <mergeCell ref="B4:B5"/>
    <mergeCell ref="E4:E5"/>
    <mergeCell ref="H4:H5"/>
    <mergeCell ref="K4:K5"/>
    <mergeCell ref="N4:N5"/>
    <mergeCell ref="A1:Q1"/>
    <mergeCell ref="A2:A3"/>
    <mergeCell ref="B2:B3"/>
    <mergeCell ref="C2:Q2"/>
    <mergeCell ref="C3:E3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"/>
  <sheetViews>
    <sheetView view="pageBreakPreview" zoomScale="60" zoomScaleNormal="100" workbookViewId="0">
      <selection activeCell="G43" sqref="G43"/>
    </sheetView>
  </sheetViews>
  <sheetFormatPr defaultRowHeight="15" x14ac:dyDescent="0.25"/>
  <cols>
    <col min="1" max="1" width="9.140625" style="1"/>
    <col min="2" max="2" width="38" style="1" bestFit="1" customWidth="1"/>
    <col min="3" max="3" width="17.28515625" style="1" customWidth="1"/>
    <col min="4" max="4" width="21" style="1" customWidth="1"/>
    <col min="5" max="5" width="33.140625" style="1" customWidth="1"/>
    <col min="6" max="6" width="17.28515625" style="1" customWidth="1"/>
    <col min="7" max="7" width="21.7109375" style="1" customWidth="1"/>
    <col min="8" max="11" width="17.28515625" style="1" customWidth="1"/>
    <col min="12" max="16384" width="9.140625" style="1"/>
  </cols>
  <sheetData>
    <row r="1" spans="1:11" ht="15.75" x14ac:dyDescent="0.25">
      <c r="A1" s="138" t="s">
        <v>124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6.5" thickBot="1" x14ac:dyDescent="0.3">
      <c r="A2" s="25"/>
    </row>
    <row r="3" spans="1:11" ht="153" customHeight="1" thickBot="1" x14ac:dyDescent="0.3">
      <c r="A3" s="26" t="s">
        <v>1</v>
      </c>
      <c r="B3" s="27" t="s">
        <v>125</v>
      </c>
      <c r="C3" s="27" t="s">
        <v>126</v>
      </c>
      <c r="D3" s="27" t="s">
        <v>127</v>
      </c>
      <c r="E3" s="27" t="s">
        <v>128</v>
      </c>
      <c r="F3" s="27" t="s">
        <v>129</v>
      </c>
      <c r="G3" s="27" t="s">
        <v>130</v>
      </c>
      <c r="H3" s="27" t="s">
        <v>131</v>
      </c>
      <c r="I3" s="27" t="s">
        <v>132</v>
      </c>
      <c r="J3" s="27" t="s">
        <v>133</v>
      </c>
      <c r="K3" s="27" t="s">
        <v>134</v>
      </c>
    </row>
    <row r="4" spans="1:11" ht="15.75" thickBot="1" x14ac:dyDescent="0.3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</row>
    <row r="5" spans="1:11" ht="90.75" thickBot="1" x14ac:dyDescent="0.3">
      <c r="A5" s="9">
        <v>1</v>
      </c>
      <c r="B5" s="14" t="s">
        <v>135</v>
      </c>
      <c r="C5" s="28" t="s">
        <v>136</v>
      </c>
      <c r="D5" s="2" t="s">
        <v>137</v>
      </c>
      <c r="E5" s="14" t="s">
        <v>190</v>
      </c>
      <c r="F5" s="10" t="s">
        <v>138</v>
      </c>
      <c r="G5" s="14" t="s">
        <v>139</v>
      </c>
      <c r="H5" s="29" t="s">
        <v>194</v>
      </c>
      <c r="I5" s="29" t="s">
        <v>140</v>
      </c>
      <c r="J5" s="29" t="s">
        <v>141</v>
      </c>
      <c r="K5" s="29" t="s">
        <v>136</v>
      </c>
    </row>
    <row r="6" spans="1:11" ht="15.75" thickBot="1" x14ac:dyDescent="0.3">
      <c r="A6" s="9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5.75" x14ac:dyDescent="0.25">
      <c r="A7" s="25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24"/>
  <sheetViews>
    <sheetView tabSelected="1" zoomScaleNormal="100" workbookViewId="0">
      <selection activeCell="F18" sqref="F18"/>
    </sheetView>
  </sheetViews>
  <sheetFormatPr defaultRowHeight="15" x14ac:dyDescent="0.25"/>
  <cols>
    <col min="1" max="1" width="5" style="1" customWidth="1"/>
    <col min="2" max="2" width="45" style="1" customWidth="1"/>
    <col min="3" max="4" width="26" style="1" customWidth="1"/>
    <col min="5" max="16384" width="9.140625" style="1"/>
  </cols>
  <sheetData>
    <row r="1" spans="1:4" x14ac:dyDescent="0.25">
      <c r="A1" s="1" t="s">
        <v>142</v>
      </c>
    </row>
    <row r="3" spans="1:4" ht="36" customHeight="1" x14ac:dyDescent="0.25">
      <c r="A3" s="20" t="s">
        <v>143</v>
      </c>
      <c r="B3" s="18" t="s">
        <v>144</v>
      </c>
      <c r="C3" s="30" t="s">
        <v>145</v>
      </c>
      <c r="D3" s="30"/>
    </row>
    <row r="4" spans="1:4" ht="45" customHeight="1" x14ac:dyDescent="0.25">
      <c r="A4" s="31">
        <v>1</v>
      </c>
      <c r="B4" s="32" t="s">
        <v>146</v>
      </c>
      <c r="C4" s="78" t="s">
        <v>205</v>
      </c>
      <c r="D4" s="46" t="s">
        <v>188</v>
      </c>
    </row>
    <row r="5" spans="1:4" ht="45" customHeight="1" x14ac:dyDescent="0.25">
      <c r="A5" s="33"/>
      <c r="B5" s="34" t="s">
        <v>147</v>
      </c>
      <c r="C5" s="35"/>
      <c r="D5" s="47" t="s">
        <v>189</v>
      </c>
    </row>
    <row r="6" spans="1:4" ht="45" customHeight="1" x14ac:dyDescent="0.25">
      <c r="A6" s="36"/>
      <c r="B6" s="37" t="s">
        <v>148</v>
      </c>
      <c r="C6" s="38"/>
      <c r="D6" s="36" t="s">
        <v>136</v>
      </c>
    </row>
    <row r="7" spans="1:4" ht="45" customHeight="1" x14ac:dyDescent="0.25">
      <c r="A7" s="20">
        <v>2</v>
      </c>
      <c r="B7" s="39" t="s">
        <v>149</v>
      </c>
      <c r="C7" s="40" t="s">
        <v>150</v>
      </c>
      <c r="D7" s="40">
        <v>1500</v>
      </c>
    </row>
    <row r="8" spans="1:4" ht="45" customHeight="1" x14ac:dyDescent="0.25">
      <c r="A8" s="20" t="s">
        <v>15</v>
      </c>
      <c r="B8" s="41" t="s">
        <v>151</v>
      </c>
      <c r="C8" s="40" t="s">
        <v>150</v>
      </c>
      <c r="D8" s="74">
        <v>1500</v>
      </c>
    </row>
    <row r="9" spans="1:4" ht="45" customHeight="1" x14ac:dyDescent="0.25">
      <c r="A9" s="20" t="s">
        <v>16</v>
      </c>
      <c r="B9" s="41" t="s">
        <v>152</v>
      </c>
      <c r="C9" s="40" t="s">
        <v>150</v>
      </c>
      <c r="D9" s="36" t="s">
        <v>136</v>
      </c>
    </row>
    <row r="10" spans="1:4" ht="45" customHeight="1" x14ac:dyDescent="0.25">
      <c r="A10" s="20" t="s">
        <v>153</v>
      </c>
      <c r="B10" s="41" t="s">
        <v>154</v>
      </c>
      <c r="C10" s="18" t="s">
        <v>155</v>
      </c>
      <c r="D10" s="18">
        <v>0.03</v>
      </c>
    </row>
    <row r="11" spans="1:4" ht="45" customHeight="1" x14ac:dyDescent="0.25">
      <c r="A11" s="20" t="s">
        <v>156</v>
      </c>
      <c r="B11" s="41" t="s">
        <v>157</v>
      </c>
      <c r="C11" s="18" t="s">
        <v>155</v>
      </c>
      <c r="D11" s="18">
        <v>6</v>
      </c>
    </row>
    <row r="12" spans="1:4" x14ac:dyDescent="0.25">
      <c r="A12" s="6"/>
    </row>
    <row r="13" spans="1:4" x14ac:dyDescent="0.25">
      <c r="A13" s="6"/>
    </row>
    <row r="14" spans="1:4" x14ac:dyDescent="0.25">
      <c r="A14" s="6"/>
    </row>
    <row r="15" spans="1:4" x14ac:dyDescent="0.25">
      <c r="A15" s="6"/>
    </row>
    <row r="16" spans="1:4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1"/>
  <sheetViews>
    <sheetView view="pageBreakPreview" zoomScale="66" zoomScaleNormal="100" zoomScaleSheetLayoutView="66" workbookViewId="0">
      <selection activeCell="L33" sqref="L33"/>
    </sheetView>
  </sheetViews>
  <sheetFormatPr defaultRowHeight="15" x14ac:dyDescent="0.25"/>
  <cols>
    <col min="1" max="1" width="9.140625" style="1"/>
    <col min="2" max="2" width="21.140625" style="1" customWidth="1"/>
    <col min="3" max="3" width="11.140625" style="1" customWidth="1"/>
    <col min="4" max="4" width="12.140625" style="1" customWidth="1"/>
    <col min="5" max="5" width="11.28515625" style="1" customWidth="1"/>
    <col min="6" max="6" width="13.28515625" style="1" customWidth="1"/>
    <col min="7" max="7" width="12.5703125" style="1" customWidth="1"/>
    <col min="8" max="8" width="12.42578125" style="1" customWidth="1"/>
    <col min="9" max="9" width="10.7109375" style="1" customWidth="1"/>
    <col min="10" max="10" width="14.42578125" style="1" customWidth="1"/>
    <col min="11" max="11" width="17.7109375" style="1" customWidth="1"/>
    <col min="12" max="12" width="15.28515625" style="1" customWidth="1"/>
    <col min="13" max="13" width="14.42578125" style="1" customWidth="1"/>
    <col min="14" max="14" width="14.85546875" style="1" customWidth="1"/>
    <col min="15" max="15" width="10.7109375" style="1" customWidth="1"/>
    <col min="16" max="16" width="15.140625" style="1" customWidth="1"/>
    <col min="17" max="17" width="15.85546875" style="1" customWidth="1"/>
    <col min="18" max="18" width="17.5703125" style="1" customWidth="1"/>
    <col min="19" max="19" width="14.5703125" style="1" customWidth="1"/>
    <col min="20" max="20" width="14.140625" style="1" customWidth="1"/>
    <col min="21" max="21" width="14.28515625" style="1" customWidth="1"/>
    <col min="22" max="22" width="10.7109375" style="1" customWidth="1"/>
    <col min="23" max="26" width="18" style="1" customWidth="1"/>
    <col min="27" max="27" width="16.42578125" style="1" customWidth="1"/>
    <col min="28" max="28" width="16.140625" style="1" customWidth="1"/>
    <col min="29" max="29" width="11.5703125" style="1" customWidth="1"/>
    <col min="30" max="31" width="15" style="1" customWidth="1"/>
    <col min="32" max="16384" width="9.140625" style="1"/>
  </cols>
  <sheetData>
    <row r="1" spans="1:31" x14ac:dyDescent="0.25">
      <c r="A1" s="1" t="s">
        <v>158</v>
      </c>
    </row>
    <row r="3" spans="1:31" ht="75" customHeight="1" x14ac:dyDescent="0.25">
      <c r="A3" s="142" t="s">
        <v>143</v>
      </c>
      <c r="B3" s="142" t="s">
        <v>159</v>
      </c>
      <c r="C3" s="144" t="s">
        <v>160</v>
      </c>
      <c r="D3" s="142" t="s">
        <v>161</v>
      </c>
      <c r="E3" s="127" t="s">
        <v>162</v>
      </c>
      <c r="F3" s="128"/>
      <c r="G3" s="128"/>
      <c r="H3" s="128"/>
      <c r="I3" s="129"/>
      <c r="J3" s="130" t="s">
        <v>163</v>
      </c>
      <c r="K3" s="132"/>
      <c r="L3" s="132"/>
      <c r="M3" s="132"/>
      <c r="N3" s="132"/>
      <c r="O3" s="131"/>
      <c r="P3" s="130" t="s">
        <v>164</v>
      </c>
      <c r="Q3" s="132"/>
      <c r="R3" s="132"/>
      <c r="S3" s="132"/>
      <c r="T3" s="132"/>
      <c r="U3" s="132"/>
      <c r="V3" s="131"/>
      <c r="W3" s="139" t="s">
        <v>165</v>
      </c>
      <c r="X3" s="140"/>
      <c r="Y3" s="140"/>
      <c r="Z3" s="141"/>
      <c r="AA3" s="127" t="s">
        <v>166</v>
      </c>
      <c r="AB3" s="128"/>
      <c r="AC3" s="129"/>
      <c r="AD3" s="127" t="s">
        <v>167</v>
      </c>
      <c r="AE3" s="129"/>
    </row>
    <row r="4" spans="1:31" ht="105" x14ac:dyDescent="0.25">
      <c r="A4" s="143"/>
      <c r="B4" s="143"/>
      <c r="C4" s="145"/>
      <c r="D4" s="143"/>
      <c r="E4" s="42" t="s">
        <v>168</v>
      </c>
      <c r="F4" s="42" t="s">
        <v>169</v>
      </c>
      <c r="G4" s="43" t="s">
        <v>170</v>
      </c>
      <c r="H4" s="43" t="s">
        <v>171</v>
      </c>
      <c r="I4" s="42" t="s">
        <v>172</v>
      </c>
      <c r="J4" s="42" t="s">
        <v>173</v>
      </c>
      <c r="K4" s="42" t="s">
        <v>174</v>
      </c>
      <c r="L4" s="42" t="s">
        <v>175</v>
      </c>
      <c r="M4" s="42" t="s">
        <v>176</v>
      </c>
      <c r="N4" s="42" t="s">
        <v>177</v>
      </c>
      <c r="O4" s="42" t="s">
        <v>100</v>
      </c>
      <c r="P4" s="42" t="s">
        <v>178</v>
      </c>
      <c r="Q4" s="42" t="s">
        <v>179</v>
      </c>
      <c r="R4" s="42" t="s">
        <v>174</v>
      </c>
      <c r="S4" s="42" t="s">
        <v>175</v>
      </c>
      <c r="T4" s="42" t="s">
        <v>176</v>
      </c>
      <c r="U4" s="42" t="s">
        <v>177</v>
      </c>
      <c r="V4" s="42" t="s">
        <v>100</v>
      </c>
      <c r="W4" s="42" t="s">
        <v>180</v>
      </c>
      <c r="X4" s="42" t="s">
        <v>181</v>
      </c>
      <c r="Y4" s="42" t="s">
        <v>182</v>
      </c>
      <c r="Z4" s="42" t="s">
        <v>100</v>
      </c>
      <c r="AA4" s="42" t="s">
        <v>183</v>
      </c>
      <c r="AB4" s="42" t="s">
        <v>184</v>
      </c>
      <c r="AC4" s="42" t="s">
        <v>185</v>
      </c>
      <c r="AD4" s="42" t="s">
        <v>186</v>
      </c>
      <c r="AE4" s="42" t="s">
        <v>187</v>
      </c>
    </row>
    <row r="5" spans="1:31" s="44" customFormat="1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  <c r="Q5" s="18">
        <v>17</v>
      </c>
      <c r="R5" s="18">
        <v>18</v>
      </c>
      <c r="S5" s="18">
        <v>19</v>
      </c>
      <c r="T5" s="18">
        <v>20</v>
      </c>
      <c r="U5" s="18">
        <v>21</v>
      </c>
      <c r="V5" s="18">
        <v>22</v>
      </c>
      <c r="W5" s="18">
        <v>23</v>
      </c>
      <c r="X5" s="18">
        <v>24</v>
      </c>
      <c r="Y5" s="18">
        <v>25</v>
      </c>
      <c r="Z5" s="18">
        <v>26</v>
      </c>
      <c r="AA5" s="18">
        <v>27</v>
      </c>
      <c r="AB5" s="18">
        <v>28</v>
      </c>
      <c r="AC5" s="18">
        <v>29</v>
      </c>
      <c r="AD5" s="18">
        <v>30</v>
      </c>
      <c r="AE5" s="18">
        <v>31</v>
      </c>
    </row>
    <row r="6" spans="1:31" ht="39" customHeight="1" x14ac:dyDescent="0.25">
      <c r="A6" s="77" t="s">
        <v>201</v>
      </c>
      <c r="B6" s="20" t="s">
        <v>47</v>
      </c>
      <c r="C6" s="77" t="s">
        <v>202</v>
      </c>
      <c r="D6" s="20" t="s">
        <v>47</v>
      </c>
      <c r="E6" s="18">
        <v>0</v>
      </c>
      <c r="F6" s="18">
        <v>374</v>
      </c>
      <c r="G6" s="18">
        <f>695+2654+340</f>
        <v>3689</v>
      </c>
      <c r="H6" s="45">
        <v>4</v>
      </c>
      <c r="I6" s="20" t="s">
        <v>47</v>
      </c>
      <c r="J6" s="18">
        <v>4</v>
      </c>
      <c r="K6" s="18">
        <v>1069</v>
      </c>
      <c r="L6" s="20" t="s">
        <v>47</v>
      </c>
      <c r="M6" s="20" t="s">
        <v>47</v>
      </c>
      <c r="N6" s="20" t="s">
        <v>47</v>
      </c>
      <c r="O6" s="45">
        <f>340+2654</f>
        <v>2994</v>
      </c>
      <c r="P6" s="20" t="s">
        <v>47</v>
      </c>
      <c r="Q6" s="20" t="s">
        <v>47</v>
      </c>
      <c r="R6" s="20" t="s">
        <v>47</v>
      </c>
      <c r="S6" s="20" t="s">
        <v>47</v>
      </c>
      <c r="T6" s="20" t="s">
        <v>47</v>
      </c>
      <c r="U6" s="20" t="s">
        <v>47</v>
      </c>
      <c r="V6" s="20" t="s">
        <v>47</v>
      </c>
      <c r="W6" s="72">
        <v>1069</v>
      </c>
      <c r="X6" s="18">
        <v>6</v>
      </c>
      <c r="Y6" s="20" t="s">
        <v>47</v>
      </c>
      <c r="Z6" s="20" t="s">
        <v>47</v>
      </c>
      <c r="AA6" s="18">
        <f>1069+340+4+2654</f>
        <v>4067</v>
      </c>
      <c r="AB6" s="20" t="s">
        <v>47</v>
      </c>
      <c r="AC6" s="20" t="s">
        <v>47</v>
      </c>
      <c r="AD6" s="20" t="s">
        <v>47</v>
      </c>
      <c r="AE6" s="20" t="s">
        <v>47</v>
      </c>
    </row>
    <row r="7" spans="1:31" x14ac:dyDescent="0.25">
      <c r="G7" s="48">
        <f>E6+F6+G6+H6</f>
        <v>4067</v>
      </c>
      <c r="K7" s="48">
        <f>J6+K6+O6</f>
        <v>4067</v>
      </c>
      <c r="AA7" s="1">
        <v>1069</v>
      </c>
    </row>
    <row r="8" spans="1:31" x14ac:dyDescent="0.25">
      <c r="G8" s="49"/>
      <c r="J8" s="71" t="s">
        <v>192</v>
      </c>
      <c r="AA8" s="1">
        <v>4</v>
      </c>
    </row>
    <row r="9" spans="1:31" x14ac:dyDescent="0.25">
      <c r="G9" s="1">
        <v>2654</v>
      </c>
      <c r="O9" s="1">
        <v>2654</v>
      </c>
      <c r="P9" s="71" t="s">
        <v>191</v>
      </c>
      <c r="AA9" s="1">
        <v>2654</v>
      </c>
    </row>
    <row r="10" spans="1:31" x14ac:dyDescent="0.25">
      <c r="G10" s="1">
        <v>340</v>
      </c>
      <c r="H10" s="76" t="s">
        <v>200</v>
      </c>
      <c r="O10" s="1">
        <v>340</v>
      </c>
      <c r="P10" s="76" t="s">
        <v>200</v>
      </c>
      <c r="AA10" s="1">
        <v>340</v>
      </c>
      <c r="AB10" s="76" t="s">
        <v>200</v>
      </c>
    </row>
    <row r="11" spans="1:31" x14ac:dyDescent="0.25">
      <c r="G11" s="73"/>
    </row>
  </sheetData>
  <mergeCells count="10">
    <mergeCell ref="P3:V3"/>
    <mergeCell ref="W3:Z3"/>
    <mergeCell ref="AA3:AC3"/>
    <mergeCell ref="AD3:AE3"/>
    <mergeCell ref="A3:A4"/>
    <mergeCell ref="B3:B4"/>
    <mergeCell ref="C3:C4"/>
    <mergeCell ref="D3:D4"/>
    <mergeCell ref="E3:I3"/>
    <mergeCell ref="J3:O3"/>
  </mergeCells>
  <printOptions horizontalCentered="1"/>
  <pageMargins left="0.19685039370078741" right="0.19685039370078741" top="0.39370078740157483" bottom="0.19685039370078741" header="0" footer="0"/>
  <pageSetup paperSize="8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 2.1 2021</vt:lpstr>
      <vt:lpstr>2.2 2021</vt:lpstr>
      <vt:lpstr>3.4 2020-2021</vt:lpstr>
      <vt:lpstr>3.5 2020-2021</vt:lpstr>
      <vt:lpstr> 4.1 2020-2021</vt:lpstr>
      <vt:lpstr>4.2 2020-2021</vt:lpstr>
      <vt:lpstr>4.3 2020-2021</vt:lpstr>
      <vt:lpstr>4.9 2020-2021</vt:lpstr>
      <vt:lpstr>'4.2 2020-2021'!sub_17402</vt:lpstr>
      <vt:lpstr>' 4.1 2020-2021'!Область_печати</vt:lpstr>
      <vt:lpstr>'4.9 2020-2021'!Область_печати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2024-05-27T04:06:33Z</dcterms:modified>
</cp:coreProperties>
</file>