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2.1 2015-2016" sheetId="2" r:id="rId1"/>
    <sheet name="2.2 2015-2016" sheetId="3" r:id="rId2"/>
    <sheet name="3.4 2015-2016" sheetId="4" r:id="rId3"/>
    <sheet name="3.5 2015-2016" sheetId="5" r:id="rId4"/>
    <sheet name=" 4.1 2015-2016" sheetId="6" r:id="rId5"/>
    <sheet name="4.2 2015-2016" sheetId="7" r:id="rId6"/>
    <sheet name="4.3 2015-2016" sheetId="8" r:id="rId7"/>
    <sheet name="4.9 2015-2016" sheetId="9" r:id="rId8"/>
    <sheet name="Лист1" sheetId="1" r:id="rId9"/>
  </sheets>
  <definedNames>
    <definedName name="sub_17402" localSheetId="4">' 4.1 2015-2016'!#REF!</definedName>
    <definedName name="sub_17402" localSheetId="5">'4.2 2015-2016'!$A$1</definedName>
  </definedNames>
  <calcPr calcId="152511"/>
</workbook>
</file>

<file path=xl/calcChain.xml><?xml version="1.0" encoding="utf-8"?>
<calcChain xmlns="http://schemas.openxmlformats.org/spreadsheetml/2006/main">
  <c r="AA7" i="9" l="1"/>
  <c r="H7" i="9"/>
  <c r="G7" i="9"/>
  <c r="AA6" i="9"/>
  <c r="H6" i="9"/>
  <c r="G6" i="9"/>
  <c r="N25" i="6"/>
  <c r="J24" i="6"/>
  <c r="K24" i="6" s="1"/>
  <c r="I24" i="6"/>
  <c r="H24" i="6"/>
  <c r="E24" i="6"/>
  <c r="N13" i="6"/>
  <c r="K13" i="6"/>
  <c r="N19" i="4"/>
  <c r="K19" i="4"/>
  <c r="H19" i="4"/>
  <c r="E19" i="4"/>
  <c r="N15" i="4"/>
  <c r="K15" i="4"/>
  <c r="H15" i="4"/>
  <c r="E15" i="4"/>
  <c r="N14" i="4"/>
  <c r="K14" i="4"/>
  <c r="H14" i="4"/>
  <c r="E14" i="4"/>
  <c r="N13" i="4"/>
  <c r="K13" i="4"/>
  <c r="H13" i="4"/>
  <c r="E13" i="4"/>
  <c r="N9" i="4"/>
  <c r="K9" i="4"/>
  <c r="H9" i="4"/>
  <c r="E9" i="4"/>
  <c r="N8" i="4"/>
  <c r="K8" i="4"/>
  <c r="H8" i="4"/>
  <c r="E8" i="4"/>
  <c r="E27" i="2"/>
  <c r="E26" i="2"/>
  <c r="E21" i="2"/>
  <c r="E20" i="2"/>
  <c r="E15" i="2"/>
  <c r="E14" i="2"/>
  <c r="E9" i="2"/>
  <c r="E8" i="2"/>
</calcChain>
</file>

<file path=xl/sharedStrings.xml><?xml version="1.0" encoding="utf-8"?>
<sst xmlns="http://schemas.openxmlformats.org/spreadsheetml/2006/main" count="934" uniqueCount="200">
  <si>
    <t>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</si>
  <si>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</si>
  <si>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</si>
  <si>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</si>
  <si>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N-1         2015 год</t>
  </si>
  <si>
    <t>N (текущий год)    2016 год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</si>
  <si>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</si>
  <si>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</si>
  <si>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</si>
  <si>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 кВ и выше)</t>
  </si>
  <si>
    <t>1.2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</si>
  <si>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</si>
  <si>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</si>
  <si>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</si>
  <si>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</si>
  <si>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</si>
  <si>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</si>
  <si>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</si>
  <si>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</si>
  <si>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</si>
  <si>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</si>
  <si>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</si>
  <si>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</si>
  <si>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</si>
  <si>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</si>
  <si>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</si>
  <si>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</si>
  <si>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</si>
  <si>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</si>
  <si>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</si>
  <si>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</si>
  <si>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</si>
  <si>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</si>
  <si>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</si>
  <si>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</si>
  <si>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</si>
  <si>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энергии,(Пsaidi)</t>
  </si>
  <si>
    <t>Показатель средней частоты прекращений передачи электрической энергии,(Пsaifi)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</si>
  <si>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(Пsaidi),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</si>
  <si>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хозяйства),(Пsaifi),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</si>
  <si>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</si>
  <si>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</si>
  <si>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</si>
  <si>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</si>
  <si>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</si>
  <si>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</si>
  <si>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</si>
  <si>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</si>
  <si>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Сетевой район №1</t>
  </si>
  <si>
    <t>__</t>
  </si>
  <si>
    <t>Сетевой район №2</t>
  </si>
  <si>
    <t>Сетевой район №3</t>
  </si>
  <si>
    <t>Сетевой район №4</t>
  </si>
  <si>
    <t>Сетевой район №5</t>
  </si>
  <si>
    <t>Сетевой район №6</t>
  </si>
  <si>
    <t>Всего по</t>
  </si>
  <si>
    <t>сетевой</t>
  </si>
  <si>
    <t>организации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</si>
  <si>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</si>
  <si>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</si>
  <si>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</si>
  <si>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</si>
  <si>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</si>
  <si>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</si>
  <si>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</si>
  <si>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</si>
  <si>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N-1              2015 год</t>
  </si>
  <si>
    <t xml:space="preserve">N                  2016 год </t>
  </si>
  <si>
    <t>Динамика изменения показателя, %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</si>
  <si>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</si>
  <si>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</si>
  <si>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</si>
  <si>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</si>
  <si>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</si>
  <si>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</si>
  <si>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</si>
  <si>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</si>
  <si>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</si>
  <si>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</si>
  <si>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</si>
  <si>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</si>
  <si>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</si>
  <si>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</si>
  <si>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</si>
  <si>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Стоимость технологического присоединения к электрическим сетям сетевой организации</t>
  </si>
  <si>
    <t>Мощность энергопринимающих устройств заявителя, кВт</t>
  </si>
  <si>
    <t>Категория надежности</t>
  </si>
  <si>
    <t>I-II</t>
  </si>
  <si>
    <t>III</t>
  </si>
  <si>
    <t xml:space="preserve">Расстояние до границ земельного участка заявителя, м
</t>
  </si>
  <si>
    <t>Необходимость                   строительства                           подстанции</t>
  </si>
  <si>
    <t>Тип линии</t>
  </si>
  <si>
    <t>500 - сельская местность/
300 - городская местность</t>
  </si>
  <si>
    <t>Да</t>
  </si>
  <si>
    <t>КЛ</t>
  </si>
  <si>
    <t>ВЛ</t>
  </si>
  <si>
    <t xml:space="preserve">Нет 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</si>
  <si>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</si>
  <si>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</si>
  <si>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</si>
  <si>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</si>
  <si>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</si>
  <si>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</si>
  <si>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</si>
  <si>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</si>
  <si>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N-1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</si>
  <si>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</si>
  <si>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</si>
  <si>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</si>
  <si>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</si>
  <si>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</si>
  <si>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</si>
  <si>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</si>
  <si>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</si>
  <si>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(на приемку узлов учета)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</si>
  <si>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</si>
  <si>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</si>
  <si>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</si>
  <si>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</si>
  <si>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</si>
  <si>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</si>
  <si>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</si>
  <si>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</si>
  <si>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</si>
  <si>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прочее (указать)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</si>
  <si>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</si>
  <si>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</si>
  <si>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</si>
  <si>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</si>
  <si>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</si>
  <si>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</si>
  <si>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</si>
  <si>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</si>
  <si>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</si>
  <si>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</si>
  <si>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</si>
  <si>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</si>
  <si>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</si>
  <si>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</si>
  <si>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</si>
  <si>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Основной</t>
  </si>
  <si>
    <t>---</t>
  </si>
  <si>
    <t>ул. 2П-2, №6, Панель 12, Западный промышленный узел, г.Нижневартовск</t>
  </si>
  <si>
    <t>62-52-96                   62-58-52                           62-52-92                    org@chernog.ru</t>
  </si>
  <si>
    <t>08:00  - 17:30</t>
  </si>
  <si>
    <t>технологическое присоединение</t>
  </si>
  <si>
    <t>156</t>
  </si>
  <si>
    <t>15</t>
  </si>
  <si>
    <t>1-2</t>
  </si>
  <si>
    <t>Информация о заочном обслуживании потребителей посредством телефонной связи.</t>
  </si>
  <si>
    <t>№</t>
  </si>
  <si>
    <t>Наименование</t>
  </si>
  <si>
    <t>Единица  измерения</t>
  </si>
  <si>
    <t>Перечень номеров телефонов, выделенных для обслуживания потребителей:</t>
  </si>
  <si>
    <t>номер телефона</t>
  </si>
  <si>
    <t>62-58-52</t>
  </si>
  <si>
    <t>Номер телефона по вопросам энергоснабжения:</t>
  </si>
  <si>
    <t>62-52-97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</si>
  <si>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</si>
  <si>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</si>
  <si>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</si>
  <si>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</si>
  <si>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</si>
  <si>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3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</si>
  <si>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</si>
  <si>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</si>
  <si>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</si>
  <si>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</si>
  <si>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Информация по обращениям потребителей.</t>
  </si>
  <si>
    <t>Идентификационный номер обращения</t>
  </si>
  <si>
    <t>Дата обращения</t>
  </si>
  <si>
    <t xml:space="preserve">Время обращения
</t>
  </si>
  <si>
    <t>Форма обращения</t>
  </si>
  <si>
    <t>Обращения</t>
  </si>
  <si>
    <t>Обращения потребителей, содержащие жалобу</t>
  </si>
  <si>
    <t xml:space="preserve">Обращения потребителей, содержащие заявку на оказание услуг
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</si>
  <si>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</si>
  <si>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</si>
  <si>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</si>
  <si>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</si>
  <si>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</si>
  <si>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</si>
  <si>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Прочее
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</si>
  <si>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</si>
  <si>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</si>
  <si>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</si>
  <si>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</si>
  <si>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</si>
  <si>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</si>
  <si>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</si>
  <si>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</si>
  <si>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</si>
  <si>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</si>
  <si>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</si>
  <si>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</si>
  <si>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</si>
  <si>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</si>
  <si>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 xml:space="preserve">Планируемые мероприятия по результатам обращения
</t>
  </si>
  <si>
    <t>2015 год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</si>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</sst>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FF"/>
      <name val="Arial"/>
      <family val="2"/>
      <charset val="204"/>
    </font>
    <font>
      <sz val="11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1" xfId="1" applyBorder="1" applyAlignment="1">
      <alignment horizontal="left" vertical="center" wrapText="1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justify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justify" vertical="center" wrapText="1"/>
    </xf>
    <xf numFmtId="164" fontId="2" fillId="0" borderId="7" xfId="1" applyNumberFormat="1" applyFont="1" applyBorder="1" applyAlignment="1">
      <alignment horizontal="justify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justify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justify" vertical="center" wrapText="1"/>
    </xf>
    <xf numFmtId="165" fontId="2" fillId="0" borderId="7" xfId="1" applyNumberFormat="1" applyFont="1" applyBorder="1" applyAlignment="1">
      <alignment horizontal="justify" vertical="center" wrapText="1"/>
    </xf>
    <xf numFmtId="0" fontId="1" fillId="0" borderId="1" xfId="1" applyBorder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justify" vertical="center" wrapText="1"/>
    </xf>
    <xf numFmtId="165" fontId="2" fillId="0" borderId="2" xfId="1" applyNumberFormat="1" applyFont="1" applyBorder="1" applyAlignment="1">
      <alignment horizontal="justify" vertical="center" wrapText="1"/>
    </xf>
    <xf numFmtId="164" fontId="2" fillId="0" borderId="2" xfId="1" applyNumberFormat="1" applyFont="1" applyBorder="1" applyAlignment="1">
      <alignment horizontal="justify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justify" vertical="center" wrapText="1"/>
    </xf>
    <xf numFmtId="164" fontId="2" fillId="0" borderId="6" xfId="1" applyNumberFormat="1" applyFont="1" applyBorder="1" applyAlignment="1">
      <alignment horizontal="justify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49" fontId="1" fillId="0" borderId="0" xfId="1" applyNumberFormat="1" applyAlignment="1">
      <alignment horizontal="left"/>
    </xf>
    <xf numFmtId="49" fontId="1" fillId="0" borderId="0" xfId="1" applyNumberFormat="1"/>
    <xf numFmtId="49" fontId="2" fillId="0" borderId="2" xfId="1" applyNumberFormat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49" fontId="2" fillId="0" borderId="12" xfId="1" applyNumberFormat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justify" vertical="top" wrapText="1"/>
    </xf>
    <xf numFmtId="49" fontId="2" fillId="0" borderId="6" xfId="1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justify" vertical="top" wrapText="1"/>
    </xf>
    <xf numFmtId="49" fontId="2" fillId="0" borderId="6" xfId="1" applyNumberFormat="1" applyFont="1" applyBorder="1" applyAlignment="1">
      <alignment horizontal="center" vertical="top" wrapText="1"/>
    </xf>
    <xf numFmtId="0" fontId="3" fillId="0" borderId="7" xfId="1" applyFont="1" applyBorder="1" applyAlignment="1">
      <alignment horizontal="justify" vertical="top" wrapText="1"/>
    </xf>
    <xf numFmtId="166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justify" vertical="top" wrapText="1"/>
    </xf>
    <xf numFmtId="49" fontId="2" fillId="0" borderId="7" xfId="1" applyNumberFormat="1" applyFont="1" applyBorder="1" applyAlignment="1">
      <alignment horizontal="center" vertical="top" wrapText="1"/>
    </xf>
    <xf numFmtId="49" fontId="2" fillId="0" borderId="14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justify" vertical="top" wrapText="1"/>
    </xf>
    <xf numFmtId="166" fontId="2" fillId="0" borderId="2" xfId="1" applyNumberFormat="1" applyFont="1" applyBorder="1" applyAlignment="1">
      <alignment horizontal="center" vertical="center" wrapText="1"/>
    </xf>
    <xf numFmtId="166" fontId="2" fillId="0" borderId="9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6" fontId="2" fillId="0" borderId="13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8" xfId="1" applyBorder="1" applyAlignment="1">
      <alignment horizontal="center" vertical="center" wrapText="1"/>
    </xf>
    <xf numFmtId="49" fontId="1" fillId="0" borderId="18" xfId="1" applyNumberFormat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2" fontId="1" fillId="0" borderId="18" xfId="1" applyNumberFormat="1" applyBorder="1" applyAlignment="1">
      <alignment horizontal="center" vertical="center"/>
    </xf>
    <xf numFmtId="49" fontId="1" fillId="0" borderId="1" xfId="1" applyNumberForma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2" fillId="0" borderId="7" xfId="1" applyNumberFormat="1" applyFont="1" applyBorder="1" applyAlignment="1">
      <alignment horizontal="justify" vertical="center" wrapText="1"/>
    </xf>
    <xf numFmtId="166" fontId="2" fillId="0" borderId="7" xfId="1" applyNumberFormat="1" applyFont="1" applyBorder="1" applyAlignment="1">
      <alignment horizontal="justify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1" fontId="2" fillId="0" borderId="7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justify" vertical="center" wrapText="1"/>
    </xf>
    <xf numFmtId="1" fontId="2" fillId="0" borderId="7" xfId="1" applyNumberFormat="1" applyFont="1" applyBorder="1" applyAlignment="1">
      <alignment horizontal="justify" vertical="center" wrapText="1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left"/>
    </xf>
    <xf numFmtId="0" fontId="2" fillId="0" borderId="8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49" fontId="2" fillId="0" borderId="7" xfId="1" quotePrefix="1" applyNumberFormat="1" applyFont="1" applyBorder="1" applyAlignment="1">
      <alignment horizontal="center" vertical="top" wrapText="1"/>
    </xf>
    <xf numFmtId="0" fontId="1" fillId="0" borderId="19" xfId="1" applyBorder="1" applyAlignment="1">
      <alignment horizontal="center" vertical="center"/>
    </xf>
    <xf numFmtId="49" fontId="1" fillId="0" borderId="19" xfId="1" applyNumberFormat="1" applyBorder="1" applyAlignment="1">
      <alignment horizontal="center" vertical="center"/>
    </xf>
    <xf numFmtId="0" fontId="1" fillId="0" borderId="22" xfId="1" applyBorder="1" applyAlignment="1">
      <alignment vertical="top" wrapText="1"/>
    </xf>
    <xf numFmtId="0" fontId="1" fillId="0" borderId="23" xfId="1" applyBorder="1" applyAlignment="1">
      <alignment horizontal="center" vertical="center"/>
    </xf>
    <xf numFmtId="49" fontId="1" fillId="0" borderId="20" xfId="1" applyNumberFormat="1" applyBorder="1" applyAlignment="1">
      <alignment horizontal="center" vertical="center"/>
    </xf>
    <xf numFmtId="0" fontId="1" fillId="0" borderId="0" xfId="1" applyBorder="1" applyAlignment="1">
      <alignment vertical="top" wrapText="1"/>
    </xf>
    <xf numFmtId="0" fontId="1" fillId="0" borderId="24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0" fontId="1" fillId="0" borderId="25" xfId="1" applyBorder="1" applyAlignment="1">
      <alignment vertical="top" wrapText="1"/>
    </xf>
    <xf numFmtId="0" fontId="1" fillId="0" borderId="26" xfId="1" applyBorder="1" applyAlignment="1">
      <alignment horizontal="center" vertical="center"/>
    </xf>
    <xf numFmtId="0" fontId="1" fillId="0" borderId="15" xfId="1" applyBorder="1" applyAlignment="1">
      <alignment wrapText="1"/>
    </xf>
    <xf numFmtId="0" fontId="1" fillId="0" borderId="21" xfId="1" applyBorder="1" applyAlignment="1">
      <alignment horizontal="center" vertical="center"/>
    </xf>
    <xf numFmtId="0" fontId="1" fillId="0" borderId="18" xfId="1" applyBorder="1" applyAlignment="1">
      <alignment wrapText="1"/>
    </xf>
    <xf numFmtId="0" fontId="1" fillId="0" borderId="19" xfId="1" applyBorder="1" applyAlignment="1">
      <alignment horizontal="center" vertical="top" wrapText="1"/>
    </xf>
    <xf numFmtId="0" fontId="4" fillId="0" borderId="19" xfId="1" applyFont="1" applyBorder="1" applyAlignment="1">
      <alignment horizontal="center" vertical="top" wrapText="1"/>
    </xf>
    <xf numFmtId="0" fontId="1" fillId="0" borderId="15" xfId="1" applyBorder="1" applyAlignment="1">
      <alignment horizontal="center" wrapText="1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1" xfId="1" applyBorder="1" applyAlignment="1">
      <alignment horizontal="center" vertical="top" wrapText="1"/>
    </xf>
    <xf numFmtId="0" fontId="4" fillId="0" borderId="21" xfId="1" applyFont="1" applyBorder="1" applyAlignment="1">
      <alignment horizontal="center" vertical="top" wrapText="1"/>
    </xf>
    <xf numFmtId="0" fontId="1" fillId="0" borderId="18" xfId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1" fillId="0" borderId="18" xfId="1" applyBorder="1"/>
    <xf numFmtId="1" fontId="1" fillId="0" borderId="18" xfId="1" applyNumberFormat="1" applyBorder="1" applyAlignment="1">
      <alignment horizontal="center" vertical="center"/>
    </xf>
    <xf numFmtId="0" fontId="1" fillId="0" borderId="18" xfId="1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123825</xdr:rowOff>
    </xdr:from>
    <xdr:to>
      <xdr:col>1</xdr:col>
      <xdr:colOff>504825</xdr:colOff>
      <xdr:row>10</xdr:row>
      <xdr:rowOff>314325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58165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16</xdr:row>
      <xdr:rowOff>190500</xdr:rowOff>
    </xdr:from>
    <xdr:to>
      <xdr:col>1</xdr:col>
      <xdr:colOff>714375</xdr:colOff>
      <xdr:row>17</xdr:row>
      <xdr:rowOff>57150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829675"/>
          <a:ext cx="7048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314325</xdr:rowOff>
    </xdr:from>
    <xdr:to>
      <xdr:col>1</xdr:col>
      <xdr:colOff>685800</xdr:colOff>
      <xdr:row>23</xdr:row>
      <xdr:rowOff>9525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685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057525"/>
          <a:ext cx="381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371475</xdr:colOff>
      <xdr:row>2</xdr:row>
      <xdr:rowOff>171450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057525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590550</xdr:colOff>
      <xdr:row>2</xdr:row>
      <xdr:rowOff>190500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3057525"/>
          <a:ext cx="5905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571500</xdr:colOff>
      <xdr:row>2</xdr:row>
      <xdr:rowOff>190500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057525"/>
          <a:ext cx="571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85" zoomScaleNormal="85" workbookViewId="0">
      <selection activeCell="G1" sqref="G1"/>
    </sheetView>
  </sheetViews>
  <sheetFormatPr defaultRowHeight="15" x14ac:dyDescent="0.25"/>
  <cols>
    <col min="1" max="1" width="9.140625" style="2"/>
    <col min="2" max="2" width="89.85546875" style="2" customWidth="1"/>
    <col min="3" max="16384" width="9.140625" style="2"/>
  </cols>
  <sheetData>
    <row r="1" spans="1:5" ht="52.5" customHeight="1" thickBot="1" x14ac:dyDescent="0.3">
      <c r="A1" s="1" t="s">
        <v>0</v>
      </c>
      <c r="B1" s="1"/>
      <c r="C1" s="1"/>
      <c r="D1" s="1"/>
      <c r="E1" s="1"/>
    </row>
    <row r="2" spans="1:5" ht="30" customHeight="1" thickBot="1" x14ac:dyDescent="0.3">
      <c r="A2" s="3" t="s">
        <v>1</v>
      </c>
      <c r="B2" s="3" t="s">
        <v>2</v>
      </c>
      <c r="C2" s="4" t="s">
        <v>3</v>
      </c>
      <c r="D2" s="5"/>
      <c r="E2" s="6"/>
    </row>
    <row r="3" spans="1:5" ht="90.75" thickBot="1" x14ac:dyDescent="0.3">
      <c r="A3" s="7"/>
      <c r="B3" s="7"/>
      <c r="C3" s="8" t="s">
        <v>4</v>
      </c>
      <c r="D3" s="9" t="s">
        <v>5</v>
      </c>
      <c r="E3" s="9" t="s">
        <v>6</v>
      </c>
    </row>
    <row r="4" spans="1:5" ht="15.75" thickBot="1" x14ac:dyDescent="0.3">
      <c r="A4" s="10">
        <v>1</v>
      </c>
      <c r="B4" s="8">
        <v>2</v>
      </c>
      <c r="C4" s="8">
        <v>3</v>
      </c>
      <c r="D4" s="8">
        <v>4</v>
      </c>
      <c r="E4" s="8">
        <v>5</v>
      </c>
    </row>
    <row r="5" spans="1:5" ht="55.5" customHeight="1" thickBot="1" x14ac:dyDescent="0.3">
      <c r="A5" s="11">
        <v>1</v>
      </c>
      <c r="B5" s="12" t="s">
        <v>7</v>
      </c>
      <c r="C5" s="12"/>
      <c r="D5" s="12"/>
      <c r="E5" s="12"/>
    </row>
    <row r="6" spans="1:5" ht="35.1" customHeight="1" thickBot="1" x14ac:dyDescent="0.3">
      <c r="A6" s="13" t="s">
        <v>8</v>
      </c>
      <c r="B6" s="14" t="s">
        <v>9</v>
      </c>
      <c r="C6" s="15">
        <v>0</v>
      </c>
      <c r="D6" s="15">
        <v>0</v>
      </c>
      <c r="E6" s="15">
        <v>0</v>
      </c>
    </row>
    <row r="7" spans="1:5" ht="35.1" customHeight="1" thickBot="1" x14ac:dyDescent="0.3">
      <c r="A7" s="13" t="s">
        <v>10</v>
      </c>
      <c r="B7" s="14" t="s">
        <v>11</v>
      </c>
      <c r="C7" s="15">
        <v>0</v>
      </c>
      <c r="D7" s="15">
        <v>0</v>
      </c>
      <c r="E7" s="15">
        <v>0</v>
      </c>
    </row>
    <row r="8" spans="1:5" ht="35.1" customHeight="1" thickBot="1" x14ac:dyDescent="0.3">
      <c r="A8" s="13" t="s">
        <v>12</v>
      </c>
      <c r="B8" s="14" t="s">
        <v>13</v>
      </c>
      <c r="C8" s="16">
        <v>3.9711251391985523E-2</v>
      </c>
      <c r="D8" s="16">
        <v>3.3800948199432156E-2</v>
      </c>
      <c r="E8" s="16">
        <f>C8-D8</f>
        <v>5.9103031925533678E-3</v>
      </c>
    </row>
    <row r="9" spans="1:5" ht="35.1" customHeight="1" thickBot="1" x14ac:dyDescent="0.3">
      <c r="A9" s="13" t="s">
        <v>14</v>
      </c>
      <c r="B9" s="14" t="s">
        <v>15</v>
      </c>
      <c r="C9" s="16">
        <v>4.6150108047189227E-3</v>
      </c>
      <c r="D9" s="16">
        <v>2.4104343805678974E-3</v>
      </c>
      <c r="E9" s="16">
        <f>C9-D9</f>
        <v>2.2045764241510253E-3</v>
      </c>
    </row>
    <row r="10" spans="1:5" ht="47.25" customHeight="1" x14ac:dyDescent="0.25">
      <c r="A10" s="17">
        <v>2</v>
      </c>
      <c r="B10" s="18" t="s">
        <v>16</v>
      </c>
      <c r="C10" s="18"/>
      <c r="D10" s="18"/>
      <c r="E10" s="18"/>
    </row>
    <row r="11" spans="1:5" ht="41.25" customHeight="1" thickBot="1" x14ac:dyDescent="0.3">
      <c r="A11" s="19"/>
      <c r="B11" s="20"/>
      <c r="C11" s="20"/>
      <c r="D11" s="20"/>
      <c r="E11" s="20"/>
    </row>
    <row r="12" spans="1:5" ht="35.1" customHeight="1" thickBot="1" x14ac:dyDescent="0.3">
      <c r="A12" s="13" t="s">
        <v>17</v>
      </c>
      <c r="B12" s="14" t="s">
        <v>9</v>
      </c>
      <c r="C12" s="15">
        <v>0</v>
      </c>
      <c r="D12" s="15">
        <v>0</v>
      </c>
      <c r="E12" s="15">
        <v>0</v>
      </c>
    </row>
    <row r="13" spans="1:5" ht="35.1" customHeight="1" thickBot="1" x14ac:dyDescent="0.3">
      <c r="A13" s="13" t="s">
        <v>18</v>
      </c>
      <c r="B13" s="14" t="s">
        <v>11</v>
      </c>
      <c r="C13" s="15">
        <v>0</v>
      </c>
      <c r="D13" s="15">
        <v>0</v>
      </c>
      <c r="E13" s="15">
        <v>0</v>
      </c>
    </row>
    <row r="14" spans="1:5" ht="35.1" customHeight="1" thickBot="1" x14ac:dyDescent="0.3">
      <c r="A14" s="13" t="s">
        <v>19</v>
      </c>
      <c r="B14" s="14" t="s">
        <v>13</v>
      </c>
      <c r="C14" s="16">
        <v>1.5761608748292331E-2</v>
      </c>
      <c r="D14" s="16">
        <v>1.373389800430082E-2</v>
      </c>
      <c r="E14" s="16">
        <f>C14-D14</f>
        <v>2.027710743991511E-3</v>
      </c>
    </row>
    <row r="15" spans="1:5" ht="35.1" customHeight="1" thickBot="1" x14ac:dyDescent="0.3">
      <c r="A15" s="13" t="s">
        <v>20</v>
      </c>
      <c r="B15" s="14" t="s">
        <v>15</v>
      </c>
      <c r="C15" s="16">
        <v>1.8740242149777183E-3</v>
      </c>
      <c r="D15" s="16">
        <v>7.921919754617831E-4</v>
      </c>
      <c r="E15" s="16">
        <f>C15-D15</f>
        <v>1.0818322395159353E-3</v>
      </c>
    </row>
    <row r="16" spans="1:5" ht="71.25" customHeight="1" x14ac:dyDescent="0.25">
      <c r="A16" s="17">
        <v>3</v>
      </c>
      <c r="B16" s="18" t="s">
        <v>21</v>
      </c>
      <c r="C16" s="18"/>
      <c r="D16" s="18"/>
      <c r="E16" s="18"/>
    </row>
    <row r="17" spans="1:5" ht="31.5" customHeight="1" thickBot="1" x14ac:dyDescent="0.3">
      <c r="A17" s="19"/>
      <c r="B17" s="20"/>
      <c r="C17" s="20"/>
      <c r="D17" s="20"/>
      <c r="E17" s="20"/>
    </row>
    <row r="18" spans="1:5" ht="35.1" customHeight="1" thickBot="1" x14ac:dyDescent="0.3">
      <c r="A18" s="13" t="s">
        <v>22</v>
      </c>
      <c r="B18" s="14" t="s">
        <v>9</v>
      </c>
      <c r="C18" s="15">
        <v>0</v>
      </c>
      <c r="D18" s="15">
        <v>0</v>
      </c>
      <c r="E18" s="15">
        <v>0</v>
      </c>
    </row>
    <row r="19" spans="1:5" ht="35.1" customHeight="1" thickBot="1" x14ac:dyDescent="0.3">
      <c r="A19" s="13" t="s">
        <v>23</v>
      </c>
      <c r="B19" s="14" t="s">
        <v>11</v>
      </c>
      <c r="C19" s="15">
        <v>0</v>
      </c>
      <c r="D19" s="15">
        <v>0</v>
      </c>
      <c r="E19" s="15">
        <v>0</v>
      </c>
    </row>
    <row r="20" spans="1:5" ht="35.1" customHeight="1" thickBot="1" x14ac:dyDescent="0.3">
      <c r="A20" s="13" t="s">
        <v>24</v>
      </c>
      <c r="B20" s="14" t="s">
        <v>13</v>
      </c>
      <c r="C20" s="15">
        <v>0.29389999999999999</v>
      </c>
      <c r="D20" s="21">
        <v>0.35699999999999998</v>
      </c>
      <c r="E20" s="21">
        <f>C20-D20</f>
        <v>-6.3099999999999989E-2</v>
      </c>
    </row>
    <row r="21" spans="1:5" ht="35.1" customHeight="1" thickBot="1" x14ac:dyDescent="0.3">
      <c r="A21" s="13" t="s">
        <v>25</v>
      </c>
      <c r="B21" s="14" t="s">
        <v>15</v>
      </c>
      <c r="C21" s="15">
        <v>0.22770000000000001</v>
      </c>
      <c r="D21" s="21">
        <v>0.16120000000000001</v>
      </c>
      <c r="E21" s="21">
        <f>C21-D21</f>
        <v>6.6500000000000004E-2</v>
      </c>
    </row>
    <row r="22" spans="1:5" ht="55.5" customHeight="1" x14ac:dyDescent="0.25">
      <c r="A22" s="17">
        <v>4</v>
      </c>
      <c r="B22" s="18" t="s">
        <v>26</v>
      </c>
      <c r="C22" s="18"/>
      <c r="D22" s="18"/>
      <c r="E22" s="18"/>
    </row>
    <row r="23" spans="1:5" ht="43.5" customHeight="1" thickBot="1" x14ac:dyDescent="0.3">
      <c r="A23" s="19"/>
      <c r="B23" s="20"/>
      <c r="C23" s="20"/>
      <c r="D23" s="20"/>
      <c r="E23" s="20"/>
    </row>
    <row r="24" spans="1:5" ht="35.1" customHeight="1" thickBot="1" x14ac:dyDescent="0.3">
      <c r="A24" s="13" t="s">
        <v>27</v>
      </c>
      <c r="B24" s="14" t="s">
        <v>9</v>
      </c>
      <c r="C24" s="15">
        <v>0</v>
      </c>
      <c r="D24" s="15">
        <v>0</v>
      </c>
      <c r="E24" s="15">
        <v>0</v>
      </c>
    </row>
    <row r="25" spans="1:5" ht="35.1" customHeight="1" thickBot="1" x14ac:dyDescent="0.3">
      <c r="A25" s="13" t="s">
        <v>28</v>
      </c>
      <c r="B25" s="14" t="s">
        <v>11</v>
      </c>
      <c r="C25" s="15">
        <v>0</v>
      </c>
      <c r="D25" s="15">
        <v>0</v>
      </c>
      <c r="E25" s="15">
        <v>0</v>
      </c>
    </row>
    <row r="26" spans="1:5" ht="35.1" customHeight="1" thickBot="1" x14ac:dyDescent="0.3">
      <c r="A26" s="13" t="s">
        <v>29</v>
      </c>
      <c r="B26" s="14" t="s">
        <v>13</v>
      </c>
      <c r="C26" s="15">
        <v>7.9699999999999993E-2</v>
      </c>
      <c r="D26" s="21">
        <v>9.8905813614295346E-2</v>
      </c>
      <c r="E26" s="21">
        <f>C26-D26</f>
        <v>-1.9205813614295353E-2</v>
      </c>
    </row>
    <row r="27" spans="1:5" ht="35.1" customHeight="1" thickBot="1" x14ac:dyDescent="0.3">
      <c r="A27" s="13" t="s">
        <v>30</v>
      </c>
      <c r="B27" s="14" t="s">
        <v>15</v>
      </c>
      <c r="C27" s="15">
        <v>6.3899999999999998E-2</v>
      </c>
      <c r="D27" s="21">
        <v>4.8399999999999999E-2</v>
      </c>
      <c r="E27" s="21">
        <f>C27-D27</f>
        <v>1.55E-2</v>
      </c>
    </row>
    <row r="28" spans="1:5" ht="44.25" customHeight="1" thickBot="1" x14ac:dyDescent="0.3">
      <c r="A28" s="13">
        <v>5</v>
      </c>
      <c r="B28" s="15" t="s">
        <v>31</v>
      </c>
      <c r="C28" s="15">
        <v>0</v>
      </c>
      <c r="D28" s="15">
        <v>0</v>
      </c>
      <c r="E28" s="15">
        <v>0</v>
      </c>
    </row>
    <row r="29" spans="1:5" ht="45.75" thickBot="1" x14ac:dyDescent="0.3">
      <c r="A29" s="13" t="s">
        <v>32</v>
      </c>
      <c r="B29" s="15" t="s">
        <v>33</v>
      </c>
      <c r="C29" s="15">
        <v>0</v>
      </c>
      <c r="D29" s="15">
        <v>0</v>
      </c>
      <c r="E29" s="15">
        <v>0</v>
      </c>
    </row>
  </sheetData>
  <mergeCells count="19">
    <mergeCell ref="A16:A17"/>
    <mergeCell ref="B16:B17"/>
    <mergeCell ref="C16:C17"/>
    <mergeCell ref="D16:D17"/>
    <mergeCell ref="E16:E17"/>
    <mergeCell ref="A22:A23"/>
    <mergeCell ref="B22:B23"/>
    <mergeCell ref="C22:C23"/>
    <mergeCell ref="D22:D23"/>
    <mergeCell ref="E22:E23"/>
    <mergeCell ref="A1:E1"/>
    <mergeCell ref="A2:A3"/>
    <mergeCell ref="B2:B3"/>
    <mergeCell ref="C2:E2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opLeftCell="F1" zoomScale="70" zoomScaleNormal="70" workbookViewId="0">
      <selection activeCell="C2" sqref="C2:F3"/>
    </sheetView>
  </sheetViews>
  <sheetFormatPr defaultRowHeight="15" x14ac:dyDescent="0.25"/>
  <cols>
    <col min="1" max="1" width="9.140625" style="2"/>
    <col min="2" max="2" width="38.28515625" style="2" customWidth="1"/>
    <col min="3" max="18" width="9.140625" style="2"/>
    <col min="19" max="19" width="30.7109375" style="2" customWidth="1"/>
    <col min="20" max="20" width="32.42578125" style="2" customWidth="1"/>
    <col min="21" max="16384" width="9.140625" style="2"/>
  </cols>
  <sheetData>
    <row r="1" spans="1:20" ht="15.75" thickBot="1" x14ac:dyDescent="0.3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25" customHeight="1" thickBot="1" x14ac:dyDescent="0.3">
      <c r="A2" s="3" t="s">
        <v>1</v>
      </c>
      <c r="B2" s="3" t="s">
        <v>35</v>
      </c>
      <c r="C2" s="23" t="s">
        <v>36</v>
      </c>
      <c r="D2" s="24"/>
      <c r="E2" s="24"/>
      <c r="F2" s="25"/>
      <c r="G2" s="23" t="s">
        <v>37</v>
      </c>
      <c r="H2" s="24"/>
      <c r="I2" s="24"/>
      <c r="J2" s="25"/>
      <c r="K2" s="23" t="s">
        <v>38</v>
      </c>
      <c r="L2" s="24"/>
      <c r="M2" s="24"/>
      <c r="N2" s="25"/>
      <c r="O2" s="23" t="s">
        <v>39</v>
      </c>
      <c r="P2" s="24"/>
      <c r="Q2" s="24"/>
      <c r="R2" s="25"/>
      <c r="S2" s="3" t="s">
        <v>40</v>
      </c>
      <c r="T2" s="3" t="s">
        <v>41</v>
      </c>
    </row>
    <row r="3" spans="1:20" ht="15.75" hidden="1" thickBot="1" x14ac:dyDescent="0.3">
      <c r="A3" s="26"/>
      <c r="B3" s="26"/>
      <c r="C3" s="27"/>
      <c r="D3" s="28"/>
      <c r="E3" s="28"/>
      <c r="F3" s="29"/>
      <c r="G3" s="27"/>
      <c r="H3" s="28"/>
      <c r="I3" s="28"/>
      <c r="J3" s="29"/>
      <c r="K3" s="27"/>
      <c r="L3" s="28"/>
      <c r="M3" s="28"/>
      <c r="N3" s="29"/>
      <c r="O3" s="27"/>
      <c r="P3" s="28"/>
      <c r="Q3" s="28"/>
      <c r="R3" s="29"/>
      <c r="S3" s="26"/>
      <c r="T3" s="26"/>
    </row>
    <row r="4" spans="1:20" ht="25.5" customHeight="1" thickBot="1" x14ac:dyDescent="0.3">
      <c r="A4" s="7"/>
      <c r="B4" s="7"/>
      <c r="C4" s="30" t="s">
        <v>42</v>
      </c>
      <c r="D4" s="30" t="s">
        <v>43</v>
      </c>
      <c r="E4" s="30" t="s">
        <v>44</v>
      </c>
      <c r="F4" s="30" t="s">
        <v>45</v>
      </c>
      <c r="G4" s="30" t="s">
        <v>42</v>
      </c>
      <c r="H4" s="30" t="s">
        <v>43</v>
      </c>
      <c r="I4" s="30" t="s">
        <v>46</v>
      </c>
      <c r="J4" s="30" t="s">
        <v>45</v>
      </c>
      <c r="K4" s="30" t="s">
        <v>42</v>
      </c>
      <c r="L4" s="30" t="s">
        <v>47</v>
      </c>
      <c r="M4" s="30" t="s">
        <v>46</v>
      </c>
      <c r="N4" s="30" t="s">
        <v>45</v>
      </c>
      <c r="O4" s="30" t="s">
        <v>42</v>
      </c>
      <c r="P4" s="30" t="s">
        <v>43</v>
      </c>
      <c r="Q4" s="30" t="s">
        <v>46</v>
      </c>
      <c r="R4" s="30" t="s">
        <v>45</v>
      </c>
      <c r="S4" s="7"/>
      <c r="T4" s="7"/>
    </row>
    <row r="5" spans="1:20" ht="15.75" thickBot="1" x14ac:dyDescent="0.3">
      <c r="A5" s="10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</row>
    <row r="6" spans="1:20" ht="27.75" customHeight="1" thickBot="1" x14ac:dyDescent="0.3">
      <c r="A6" s="10">
        <v>1</v>
      </c>
      <c r="B6" s="15" t="s">
        <v>48</v>
      </c>
      <c r="C6" s="31" t="s">
        <v>49</v>
      </c>
      <c r="D6" s="31" t="s">
        <v>49</v>
      </c>
      <c r="E6" s="21">
        <v>0.1361111111111111</v>
      </c>
      <c r="F6" s="21">
        <v>1.3688118811881188E-2</v>
      </c>
      <c r="G6" s="31" t="s">
        <v>49</v>
      </c>
      <c r="H6" s="31" t="s">
        <v>49</v>
      </c>
      <c r="I6" s="16">
        <v>4.8148148148148148E-2</v>
      </c>
      <c r="J6" s="16">
        <v>2.4752475247524753E-3</v>
      </c>
      <c r="K6" s="31" t="s">
        <v>49</v>
      </c>
      <c r="L6" s="31" t="s">
        <v>49</v>
      </c>
      <c r="M6" s="32">
        <v>0.26666666666666666</v>
      </c>
      <c r="N6" s="32">
        <v>0.15594059405940594</v>
      </c>
      <c r="O6" s="31" t="s">
        <v>49</v>
      </c>
      <c r="P6" s="31" t="s">
        <v>49</v>
      </c>
      <c r="Q6" s="32">
        <v>8.8888888888888892E-2</v>
      </c>
      <c r="R6" s="32">
        <v>5.4455445544554455E-2</v>
      </c>
      <c r="S6" s="31" t="s">
        <v>49</v>
      </c>
      <c r="T6" s="31" t="s">
        <v>49</v>
      </c>
    </row>
    <row r="7" spans="1:20" ht="27.75" customHeight="1" thickBot="1" x14ac:dyDescent="0.3">
      <c r="A7" s="10">
        <v>2</v>
      </c>
      <c r="B7" s="15" t="s">
        <v>50</v>
      </c>
      <c r="C7" s="31" t="s">
        <v>49</v>
      </c>
      <c r="D7" s="31" t="s">
        <v>49</v>
      </c>
      <c r="E7" s="21">
        <v>9.623287671232876E-3</v>
      </c>
      <c r="F7" s="21">
        <v>7.7448747152619594E-4</v>
      </c>
      <c r="G7" s="31" t="s">
        <v>49</v>
      </c>
      <c r="H7" s="31" t="s">
        <v>49</v>
      </c>
      <c r="I7" s="16">
        <v>1.3698630136986301E-2</v>
      </c>
      <c r="J7" s="16">
        <v>2.2779043280182231E-3</v>
      </c>
      <c r="K7" s="31" t="s">
        <v>49</v>
      </c>
      <c r="L7" s="31" t="s">
        <v>49</v>
      </c>
      <c r="M7" s="32">
        <v>0.38356164383561642</v>
      </c>
      <c r="N7" s="32">
        <v>0.14123006833712984</v>
      </c>
      <c r="O7" s="31" t="s">
        <v>49</v>
      </c>
      <c r="P7" s="31" t="s">
        <v>49</v>
      </c>
      <c r="Q7" s="32">
        <v>9.5890410958904104E-2</v>
      </c>
      <c r="R7" s="32">
        <v>4.328018223234624E-2</v>
      </c>
      <c r="S7" s="31" t="s">
        <v>49</v>
      </c>
      <c r="T7" s="31" t="s">
        <v>49</v>
      </c>
    </row>
    <row r="8" spans="1:20" ht="27.75" customHeight="1" thickBot="1" x14ac:dyDescent="0.3">
      <c r="A8" s="10">
        <v>3</v>
      </c>
      <c r="B8" s="15" t="s">
        <v>51</v>
      </c>
      <c r="C8" s="31" t="s">
        <v>49</v>
      </c>
      <c r="D8" s="31" t="s">
        <v>49</v>
      </c>
      <c r="E8" s="21">
        <v>1.0392156862745099E-2</v>
      </c>
      <c r="F8" s="21">
        <v>0</v>
      </c>
      <c r="G8" s="31" t="s">
        <v>49</v>
      </c>
      <c r="H8" s="31" t="s">
        <v>49</v>
      </c>
      <c r="I8" s="16">
        <v>9.8039215686274508E-3</v>
      </c>
      <c r="J8" s="16">
        <v>0</v>
      </c>
      <c r="K8" s="31" t="s">
        <v>49</v>
      </c>
      <c r="L8" s="31" t="s">
        <v>49</v>
      </c>
      <c r="M8" s="32">
        <v>0.44117647058823528</v>
      </c>
      <c r="N8" s="32">
        <v>0.21381578947368421</v>
      </c>
      <c r="O8" s="31" t="s">
        <v>49</v>
      </c>
      <c r="P8" s="31" t="s">
        <v>49</v>
      </c>
      <c r="Q8" s="32">
        <v>8.8235294117647065E-2</v>
      </c>
      <c r="R8" s="32">
        <v>4.2763157894736843E-2</v>
      </c>
      <c r="S8" s="31" t="s">
        <v>49</v>
      </c>
      <c r="T8" s="31" t="s">
        <v>49</v>
      </c>
    </row>
    <row r="9" spans="1:20" ht="27.75" customHeight="1" thickBot="1" x14ac:dyDescent="0.3">
      <c r="A9" s="10">
        <v>4</v>
      </c>
      <c r="B9" s="15" t="s">
        <v>52</v>
      </c>
      <c r="C9" s="31" t="s">
        <v>49</v>
      </c>
      <c r="D9" s="31" t="s">
        <v>49</v>
      </c>
      <c r="E9" s="21">
        <v>0</v>
      </c>
      <c r="F9" s="21">
        <v>0</v>
      </c>
      <c r="G9" s="31" t="s">
        <v>49</v>
      </c>
      <c r="H9" s="31" t="s">
        <v>49</v>
      </c>
      <c r="I9" s="16">
        <v>0</v>
      </c>
      <c r="J9" s="16">
        <v>0</v>
      </c>
      <c r="K9" s="31" t="s">
        <v>49</v>
      </c>
      <c r="L9" s="31" t="s">
        <v>49</v>
      </c>
      <c r="M9" s="32">
        <v>0.35159817351598172</v>
      </c>
      <c r="N9" s="32">
        <v>0.13455657492354739</v>
      </c>
      <c r="O9" s="31" t="s">
        <v>49</v>
      </c>
      <c r="P9" s="31" t="s">
        <v>49</v>
      </c>
      <c r="Q9" s="32">
        <v>0.12328767123287671</v>
      </c>
      <c r="R9" s="32">
        <v>4.8929663608562692E-2</v>
      </c>
      <c r="S9" s="31" t="s">
        <v>49</v>
      </c>
      <c r="T9" s="31" t="s">
        <v>49</v>
      </c>
    </row>
    <row r="10" spans="1:20" ht="27.75" customHeight="1" thickBot="1" x14ac:dyDescent="0.3">
      <c r="A10" s="10">
        <v>5</v>
      </c>
      <c r="B10" s="15" t="s">
        <v>53</v>
      </c>
      <c r="C10" s="31" t="s">
        <v>49</v>
      </c>
      <c r="D10" s="31" t="s">
        <v>49</v>
      </c>
      <c r="E10" s="21">
        <v>1.7826086956521738E-2</v>
      </c>
      <c r="F10" s="21">
        <v>0</v>
      </c>
      <c r="G10" s="31" t="s">
        <v>49</v>
      </c>
      <c r="H10" s="31" t="s">
        <v>49</v>
      </c>
      <c r="I10" s="16">
        <v>0</v>
      </c>
      <c r="J10" s="16">
        <v>0</v>
      </c>
      <c r="K10" s="31" t="s">
        <v>49</v>
      </c>
      <c r="L10" s="31" t="s">
        <v>49</v>
      </c>
      <c r="M10" s="32">
        <v>0.42995169082125606</v>
      </c>
      <c r="N10" s="32">
        <v>0.21359223300970873</v>
      </c>
      <c r="O10" s="31" t="s">
        <v>49</v>
      </c>
      <c r="P10" s="31" t="s">
        <v>49</v>
      </c>
      <c r="Q10" s="32">
        <v>0.1111111111111111</v>
      </c>
      <c r="R10" s="32">
        <v>6.4724919093851127E-2</v>
      </c>
      <c r="S10" s="31" t="s">
        <v>49</v>
      </c>
      <c r="T10" s="31" t="s">
        <v>49</v>
      </c>
    </row>
    <row r="11" spans="1:20" ht="27.75" customHeight="1" thickBot="1" x14ac:dyDescent="0.3">
      <c r="A11" s="10">
        <v>6</v>
      </c>
      <c r="B11" s="15" t="s">
        <v>54</v>
      </c>
      <c r="C11" s="31" t="s">
        <v>49</v>
      </c>
      <c r="D11" s="31" t="s">
        <v>49</v>
      </c>
      <c r="E11" s="21">
        <v>2.8853046594982081E-2</v>
      </c>
      <c r="F11" s="21">
        <v>0</v>
      </c>
      <c r="G11" s="31" t="s">
        <v>49</v>
      </c>
      <c r="H11" s="31" t="s">
        <v>49</v>
      </c>
      <c r="I11" s="16">
        <v>1.0752688172043012E-2</v>
      </c>
      <c r="J11" s="16">
        <v>0</v>
      </c>
      <c r="K11" s="31" t="s">
        <v>49</v>
      </c>
      <c r="L11" s="31" t="s">
        <v>49</v>
      </c>
      <c r="M11" s="32">
        <v>0.26881720430107525</v>
      </c>
      <c r="N11" s="32">
        <v>0.1079136690647482</v>
      </c>
      <c r="O11" s="31" t="s">
        <v>49</v>
      </c>
      <c r="P11" s="31" t="s">
        <v>49</v>
      </c>
      <c r="Q11" s="32">
        <v>8.6021505376344093E-2</v>
      </c>
      <c r="R11" s="32">
        <v>3.5971223021582732E-2</v>
      </c>
      <c r="S11" s="31" t="s">
        <v>49</v>
      </c>
      <c r="T11" s="31" t="s">
        <v>49</v>
      </c>
    </row>
    <row r="12" spans="1:20" x14ac:dyDescent="0.25">
      <c r="A12" s="3"/>
      <c r="B12" s="33" t="s">
        <v>55</v>
      </c>
      <c r="C12" s="3" t="s">
        <v>49</v>
      </c>
      <c r="D12" s="3" t="s">
        <v>49</v>
      </c>
      <c r="E12" s="34">
        <v>3.3799999999999997E-2</v>
      </c>
      <c r="F12" s="34">
        <v>2.3999999999999998E-3</v>
      </c>
      <c r="G12" s="3" t="s">
        <v>49</v>
      </c>
      <c r="H12" s="3" t="s">
        <v>49</v>
      </c>
      <c r="I12" s="35">
        <v>1.37E-2</v>
      </c>
      <c r="J12" s="35">
        <v>8.0000000000000004E-4</v>
      </c>
      <c r="K12" s="3" t="s">
        <v>49</v>
      </c>
      <c r="L12" s="3" t="s">
        <v>49</v>
      </c>
      <c r="M12" s="36">
        <v>0.35699999999999998</v>
      </c>
      <c r="N12" s="36">
        <v>0.16120000000000001</v>
      </c>
      <c r="O12" s="3" t="s">
        <v>49</v>
      </c>
      <c r="P12" s="3" t="s">
        <v>49</v>
      </c>
      <c r="Q12" s="36">
        <v>9.8900000000000002E-2</v>
      </c>
      <c r="R12" s="36">
        <v>4.8399999999999999E-2</v>
      </c>
      <c r="S12" s="3" t="s">
        <v>49</v>
      </c>
      <c r="T12" s="3" t="s">
        <v>49</v>
      </c>
    </row>
    <row r="13" spans="1:20" ht="30" customHeight="1" x14ac:dyDescent="0.25">
      <c r="A13" s="26"/>
      <c r="B13" s="33" t="s">
        <v>56</v>
      </c>
      <c r="C13" s="26"/>
      <c r="D13" s="26"/>
      <c r="E13" s="37"/>
      <c r="F13" s="37"/>
      <c r="G13" s="26"/>
      <c r="H13" s="26"/>
      <c r="I13" s="38"/>
      <c r="J13" s="38"/>
      <c r="K13" s="26"/>
      <c r="L13" s="26"/>
      <c r="M13" s="39"/>
      <c r="N13" s="39"/>
      <c r="O13" s="26"/>
      <c r="P13" s="26"/>
      <c r="Q13" s="39"/>
      <c r="R13" s="39"/>
      <c r="S13" s="26"/>
      <c r="T13" s="26"/>
    </row>
    <row r="14" spans="1:20" ht="30.75" customHeight="1" thickBot="1" x14ac:dyDescent="0.3">
      <c r="A14" s="7"/>
      <c r="B14" s="15" t="s">
        <v>57</v>
      </c>
      <c r="C14" s="7"/>
      <c r="D14" s="7"/>
      <c r="E14" s="40"/>
      <c r="F14" s="40"/>
      <c r="G14" s="7"/>
      <c r="H14" s="7"/>
      <c r="I14" s="41"/>
      <c r="J14" s="41"/>
      <c r="K14" s="7"/>
      <c r="L14" s="7"/>
      <c r="M14" s="42"/>
      <c r="N14" s="42"/>
      <c r="O14" s="7"/>
      <c r="P14" s="7"/>
      <c r="Q14" s="42"/>
      <c r="R14" s="42"/>
      <c r="S14" s="7"/>
      <c r="T14" s="7"/>
    </row>
    <row r="15" spans="1:20" x14ac:dyDescent="0.25">
      <c r="A15" s="43"/>
    </row>
  </sheetData>
  <mergeCells count="28">
    <mergeCell ref="T12:T14"/>
    <mergeCell ref="N12:N14"/>
    <mergeCell ref="O12:O14"/>
    <mergeCell ref="P12:P14"/>
    <mergeCell ref="Q12:Q14"/>
    <mergeCell ref="R12:R14"/>
    <mergeCell ref="S12:S14"/>
    <mergeCell ref="H12:H14"/>
    <mergeCell ref="I12:I14"/>
    <mergeCell ref="J12:J14"/>
    <mergeCell ref="K12:K14"/>
    <mergeCell ref="L12:L14"/>
    <mergeCell ref="M12:M14"/>
    <mergeCell ref="A12:A14"/>
    <mergeCell ref="C12:C14"/>
    <mergeCell ref="D12:D14"/>
    <mergeCell ref="E12:E14"/>
    <mergeCell ref="F12:F14"/>
    <mergeCell ref="G12:G14"/>
    <mergeCell ref="A1:T1"/>
    <mergeCell ref="A2:A4"/>
    <mergeCell ref="B2:B4"/>
    <mergeCell ref="C2:F3"/>
    <mergeCell ref="G2:J3"/>
    <mergeCell ref="K2:N3"/>
    <mergeCell ref="O2:R3"/>
    <mergeCell ref="S2:S4"/>
    <mergeCell ref="T2:T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55" zoomScaleNormal="55" zoomScaleSheetLayoutView="55" workbookViewId="0">
      <selection activeCell="F2" sqref="F2"/>
    </sheetView>
  </sheetViews>
  <sheetFormatPr defaultRowHeight="15" x14ac:dyDescent="0.25"/>
  <cols>
    <col min="1" max="1" width="9.140625" style="45"/>
    <col min="2" max="2" width="37.140625" style="2" customWidth="1"/>
    <col min="3" max="18" width="16.140625" style="2" customWidth="1"/>
    <col min="19" max="16384" width="9.140625" style="2"/>
  </cols>
  <sheetData>
    <row r="1" spans="1:18" x14ac:dyDescent="0.2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5.75" thickBot="1" x14ac:dyDescent="0.3"/>
    <row r="3" spans="1:18" ht="15.75" thickBot="1" x14ac:dyDescent="0.3">
      <c r="A3" s="46" t="s">
        <v>1</v>
      </c>
      <c r="B3" s="47" t="s">
        <v>2</v>
      </c>
      <c r="C3" s="48" t="s">
        <v>59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47" t="s">
        <v>60</v>
      </c>
    </row>
    <row r="4" spans="1:18" ht="45" customHeight="1" thickBot="1" x14ac:dyDescent="0.3">
      <c r="A4" s="51"/>
      <c r="B4" s="52"/>
      <c r="C4" s="48" t="s">
        <v>61</v>
      </c>
      <c r="D4" s="49"/>
      <c r="E4" s="50"/>
      <c r="F4" s="48" t="s">
        <v>62</v>
      </c>
      <c r="G4" s="49"/>
      <c r="H4" s="50"/>
      <c r="I4" s="48" t="s">
        <v>63</v>
      </c>
      <c r="J4" s="49"/>
      <c r="K4" s="50"/>
      <c r="L4" s="48" t="s">
        <v>64</v>
      </c>
      <c r="M4" s="49"/>
      <c r="N4" s="50"/>
      <c r="O4" s="48" t="s">
        <v>65</v>
      </c>
      <c r="P4" s="49"/>
      <c r="Q4" s="50"/>
      <c r="R4" s="53"/>
    </row>
    <row r="5" spans="1:18" ht="59.25" customHeight="1" x14ac:dyDescent="0.25">
      <c r="A5" s="51"/>
      <c r="B5" s="52"/>
      <c r="C5" s="54" t="s">
        <v>66</v>
      </c>
      <c r="D5" s="55" t="s">
        <v>67</v>
      </c>
      <c r="E5" s="47" t="s">
        <v>68</v>
      </c>
      <c r="F5" s="54" t="s">
        <v>66</v>
      </c>
      <c r="G5" s="55" t="s">
        <v>67</v>
      </c>
      <c r="H5" s="47" t="s">
        <v>68</v>
      </c>
      <c r="I5" s="54" t="s">
        <v>66</v>
      </c>
      <c r="J5" s="55" t="s">
        <v>67</v>
      </c>
      <c r="K5" s="47" t="s">
        <v>68</v>
      </c>
      <c r="L5" s="54" t="s">
        <v>66</v>
      </c>
      <c r="M5" s="55" t="s">
        <v>67</v>
      </c>
      <c r="N5" s="47" t="s">
        <v>68</v>
      </c>
      <c r="O5" s="54" t="s">
        <v>66</v>
      </c>
      <c r="P5" s="55" t="s">
        <v>67</v>
      </c>
      <c r="Q5" s="47" t="s">
        <v>68</v>
      </c>
      <c r="R5" s="56"/>
    </row>
    <row r="6" spans="1:18" ht="15.75" thickBot="1" x14ac:dyDescent="0.3">
      <c r="A6" s="57"/>
      <c r="B6" s="53"/>
      <c r="C6" s="58"/>
      <c r="D6" s="59" t="s">
        <v>69</v>
      </c>
      <c r="E6" s="53"/>
      <c r="F6" s="58"/>
      <c r="G6" s="59" t="s">
        <v>69</v>
      </c>
      <c r="H6" s="53"/>
      <c r="I6" s="58"/>
      <c r="J6" s="59" t="s">
        <v>69</v>
      </c>
      <c r="K6" s="53"/>
      <c r="L6" s="58"/>
      <c r="M6" s="59" t="s">
        <v>69</v>
      </c>
      <c r="N6" s="53"/>
      <c r="O6" s="58"/>
      <c r="P6" s="59" t="s">
        <v>69</v>
      </c>
      <c r="Q6" s="53"/>
      <c r="R6" s="60"/>
    </row>
    <row r="7" spans="1:18" ht="15.75" thickBot="1" x14ac:dyDescent="0.3">
      <c r="A7" s="61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</row>
    <row r="8" spans="1:18" ht="48" customHeight="1" thickBot="1" x14ac:dyDescent="0.3">
      <c r="A8" s="61">
        <v>1</v>
      </c>
      <c r="B8" s="62" t="s">
        <v>70</v>
      </c>
      <c r="C8" s="8">
        <v>110</v>
      </c>
      <c r="D8" s="8">
        <v>121</v>
      </c>
      <c r="E8" s="63">
        <f>D8/C8-1</f>
        <v>0.10000000000000009</v>
      </c>
      <c r="F8" s="8">
        <v>3566</v>
      </c>
      <c r="G8" s="8">
        <v>3513</v>
      </c>
      <c r="H8" s="63">
        <f>G8/F8-1</f>
        <v>-1.4862591138530612E-2</v>
      </c>
      <c r="I8" s="8">
        <v>59</v>
      </c>
      <c r="J8" s="8">
        <v>32</v>
      </c>
      <c r="K8" s="63">
        <f>J8/I8-1</f>
        <v>-0.4576271186440678</v>
      </c>
      <c r="L8" s="8">
        <v>10</v>
      </c>
      <c r="M8" s="8">
        <v>5</v>
      </c>
      <c r="N8" s="63">
        <f>M8/L8-1</f>
        <v>-0.5</v>
      </c>
      <c r="O8" s="31" t="s">
        <v>49</v>
      </c>
      <c r="P8" s="31" t="s">
        <v>49</v>
      </c>
      <c r="Q8" s="31" t="s">
        <v>49</v>
      </c>
      <c r="R8" s="31" t="s">
        <v>49</v>
      </c>
    </row>
    <row r="9" spans="1:18" ht="90.75" customHeight="1" thickBot="1" x14ac:dyDescent="0.3">
      <c r="A9" s="61">
        <v>2</v>
      </c>
      <c r="B9" s="62" t="s">
        <v>71</v>
      </c>
      <c r="C9" s="8">
        <v>110</v>
      </c>
      <c r="D9" s="8">
        <v>121</v>
      </c>
      <c r="E9" s="63">
        <f>D9/C9-1</f>
        <v>0.10000000000000009</v>
      </c>
      <c r="F9" s="8">
        <v>97</v>
      </c>
      <c r="G9" s="8">
        <v>136</v>
      </c>
      <c r="H9" s="63">
        <f>G9/F9-1</f>
        <v>0.402061855670103</v>
      </c>
      <c r="I9" s="8">
        <v>12</v>
      </c>
      <c r="J9" s="8">
        <v>5</v>
      </c>
      <c r="K9" s="63">
        <f>J9/I9-1</f>
        <v>-0.58333333333333326</v>
      </c>
      <c r="L9" s="8">
        <v>7</v>
      </c>
      <c r="M9" s="8">
        <v>4</v>
      </c>
      <c r="N9" s="63">
        <f>M9/L9-1</f>
        <v>-0.4285714285714286</v>
      </c>
      <c r="O9" s="31" t="s">
        <v>49</v>
      </c>
      <c r="P9" s="31" t="s">
        <v>49</v>
      </c>
      <c r="Q9" s="31" t="s">
        <v>49</v>
      </c>
      <c r="R9" s="31" t="s">
        <v>49</v>
      </c>
    </row>
    <row r="10" spans="1:18" ht="153" customHeight="1" thickBot="1" x14ac:dyDescent="0.3">
      <c r="A10" s="61">
        <v>3</v>
      </c>
      <c r="B10" s="64" t="s">
        <v>72</v>
      </c>
      <c r="C10" s="31" t="s">
        <v>49</v>
      </c>
      <c r="D10" s="31" t="s">
        <v>49</v>
      </c>
      <c r="E10" s="31" t="s">
        <v>49</v>
      </c>
      <c r="F10" s="31" t="s">
        <v>49</v>
      </c>
      <c r="G10" s="31" t="s">
        <v>49</v>
      </c>
      <c r="H10" s="31" t="s">
        <v>49</v>
      </c>
      <c r="I10" s="31" t="s">
        <v>49</v>
      </c>
      <c r="J10" s="31" t="s">
        <v>49</v>
      </c>
      <c r="K10" s="31" t="s">
        <v>49</v>
      </c>
      <c r="L10" s="31" t="s">
        <v>49</v>
      </c>
      <c r="M10" s="31" t="s">
        <v>49</v>
      </c>
      <c r="N10" s="31" t="s">
        <v>49</v>
      </c>
      <c r="O10" s="31" t="s">
        <v>49</v>
      </c>
      <c r="P10" s="31" t="s">
        <v>49</v>
      </c>
      <c r="Q10" s="31" t="s">
        <v>49</v>
      </c>
      <c r="R10" s="31" t="s">
        <v>49</v>
      </c>
    </row>
    <row r="11" spans="1:18" ht="24.75" customHeight="1" thickBot="1" x14ac:dyDescent="0.3">
      <c r="A11" s="61" t="s">
        <v>22</v>
      </c>
      <c r="B11" s="64" t="s">
        <v>73</v>
      </c>
      <c r="C11" s="65" t="s">
        <v>49</v>
      </c>
      <c r="D11" s="31" t="s">
        <v>49</v>
      </c>
      <c r="E11" s="31" t="s">
        <v>49</v>
      </c>
      <c r="F11" s="31" t="s">
        <v>49</v>
      </c>
      <c r="G11" s="31" t="s">
        <v>49</v>
      </c>
      <c r="H11" s="31" t="s">
        <v>49</v>
      </c>
      <c r="I11" s="31" t="s">
        <v>49</v>
      </c>
      <c r="J11" s="31" t="s">
        <v>49</v>
      </c>
      <c r="K11" s="31" t="s">
        <v>49</v>
      </c>
      <c r="L11" s="31" t="s">
        <v>49</v>
      </c>
      <c r="M11" s="31" t="s">
        <v>49</v>
      </c>
      <c r="N11" s="31" t="s">
        <v>49</v>
      </c>
      <c r="O11" s="31" t="s">
        <v>49</v>
      </c>
      <c r="P11" s="31" t="s">
        <v>49</v>
      </c>
      <c r="Q11" s="31" t="s">
        <v>49</v>
      </c>
      <c r="R11" s="31" t="s">
        <v>49</v>
      </c>
    </row>
    <row r="12" spans="1:18" ht="24.75" customHeight="1" thickBot="1" x14ac:dyDescent="0.3">
      <c r="A12" s="61" t="s">
        <v>23</v>
      </c>
      <c r="B12" s="64" t="s">
        <v>74</v>
      </c>
      <c r="C12" s="31" t="s">
        <v>49</v>
      </c>
      <c r="D12" s="31" t="s">
        <v>49</v>
      </c>
      <c r="E12" s="31" t="s">
        <v>49</v>
      </c>
      <c r="F12" s="31" t="s">
        <v>49</v>
      </c>
      <c r="G12" s="31" t="s">
        <v>49</v>
      </c>
      <c r="H12" s="31" t="s">
        <v>49</v>
      </c>
      <c r="I12" s="31" t="s">
        <v>49</v>
      </c>
      <c r="J12" s="31" t="s">
        <v>49</v>
      </c>
      <c r="K12" s="31" t="s">
        <v>49</v>
      </c>
      <c r="L12" s="31" t="s">
        <v>49</v>
      </c>
      <c r="M12" s="31" t="s">
        <v>49</v>
      </c>
      <c r="N12" s="31" t="s">
        <v>49</v>
      </c>
      <c r="O12" s="31" t="s">
        <v>49</v>
      </c>
      <c r="P12" s="31" t="s">
        <v>49</v>
      </c>
      <c r="Q12" s="31" t="s">
        <v>49</v>
      </c>
      <c r="R12" s="31" t="s">
        <v>49</v>
      </c>
    </row>
    <row r="13" spans="1:18" ht="80.25" customHeight="1" thickBot="1" x14ac:dyDescent="0.3">
      <c r="A13" s="61">
        <v>4</v>
      </c>
      <c r="B13" s="62" t="s">
        <v>75</v>
      </c>
      <c r="C13" s="8">
        <v>5</v>
      </c>
      <c r="D13" s="8">
        <v>5</v>
      </c>
      <c r="E13" s="63">
        <f>D13/C13-1</f>
        <v>0</v>
      </c>
      <c r="F13" s="8">
        <v>5</v>
      </c>
      <c r="G13" s="8">
        <v>5</v>
      </c>
      <c r="H13" s="63">
        <f>G13/F13-1</f>
        <v>0</v>
      </c>
      <c r="I13" s="8">
        <v>5</v>
      </c>
      <c r="J13" s="8">
        <v>5</v>
      </c>
      <c r="K13" s="63">
        <f>J13/I13-1</f>
        <v>0</v>
      </c>
      <c r="L13" s="8">
        <v>5</v>
      </c>
      <c r="M13" s="8">
        <v>5</v>
      </c>
      <c r="N13" s="63">
        <f>M13/L13-1</f>
        <v>0</v>
      </c>
      <c r="O13" s="31" t="s">
        <v>49</v>
      </c>
      <c r="P13" s="31" t="s">
        <v>49</v>
      </c>
      <c r="Q13" s="31" t="s">
        <v>49</v>
      </c>
      <c r="R13" s="31" t="s">
        <v>49</v>
      </c>
    </row>
    <row r="14" spans="1:18" ht="64.5" customHeight="1" thickBot="1" x14ac:dyDescent="0.3">
      <c r="A14" s="61">
        <v>5</v>
      </c>
      <c r="B14" s="62" t="s">
        <v>76</v>
      </c>
      <c r="C14" s="8">
        <v>110</v>
      </c>
      <c r="D14" s="8">
        <v>121</v>
      </c>
      <c r="E14" s="63">
        <f>D14/C14-1</f>
        <v>0.10000000000000009</v>
      </c>
      <c r="F14" s="8">
        <v>97</v>
      </c>
      <c r="G14" s="8">
        <v>136</v>
      </c>
      <c r="H14" s="63">
        <f>G14/F14-1</f>
        <v>0.402061855670103</v>
      </c>
      <c r="I14" s="8">
        <v>12</v>
      </c>
      <c r="J14" s="8">
        <v>5</v>
      </c>
      <c r="K14" s="63">
        <f>J14/I14-1</f>
        <v>-0.58333333333333326</v>
      </c>
      <c r="L14" s="8">
        <v>7</v>
      </c>
      <c r="M14" s="8">
        <v>4</v>
      </c>
      <c r="N14" s="63">
        <f>M14/L14-1</f>
        <v>-0.4285714285714286</v>
      </c>
      <c r="O14" s="31" t="s">
        <v>49</v>
      </c>
      <c r="P14" s="31" t="s">
        <v>49</v>
      </c>
      <c r="Q14" s="31" t="s">
        <v>49</v>
      </c>
      <c r="R14" s="31" t="s">
        <v>49</v>
      </c>
    </row>
    <row r="15" spans="1:18" ht="63.75" customHeight="1" thickBot="1" x14ac:dyDescent="0.3">
      <c r="A15" s="61">
        <v>6</v>
      </c>
      <c r="B15" s="62" t="s">
        <v>77</v>
      </c>
      <c r="C15" s="8">
        <v>110</v>
      </c>
      <c r="D15" s="8">
        <v>121</v>
      </c>
      <c r="E15" s="63">
        <f>D15/C15-1</f>
        <v>0.10000000000000009</v>
      </c>
      <c r="F15" s="8">
        <v>97</v>
      </c>
      <c r="G15" s="8">
        <v>136</v>
      </c>
      <c r="H15" s="63">
        <f>G15/F15-1</f>
        <v>0.402061855670103</v>
      </c>
      <c r="I15" s="8">
        <v>12</v>
      </c>
      <c r="J15" s="8">
        <v>5</v>
      </c>
      <c r="K15" s="63">
        <f>J15/I15-1</f>
        <v>-0.58333333333333326</v>
      </c>
      <c r="L15" s="8">
        <v>7</v>
      </c>
      <c r="M15" s="8">
        <v>4</v>
      </c>
      <c r="N15" s="63">
        <f>M15/L15-1</f>
        <v>-0.4285714285714286</v>
      </c>
      <c r="O15" s="31" t="s">
        <v>49</v>
      </c>
      <c r="P15" s="31" t="s">
        <v>49</v>
      </c>
      <c r="Q15" s="31" t="s">
        <v>49</v>
      </c>
      <c r="R15" s="31" t="s">
        <v>49</v>
      </c>
    </row>
    <row r="16" spans="1:18" ht="138.75" customHeight="1" thickBot="1" x14ac:dyDescent="0.3">
      <c r="A16" s="61">
        <v>7</v>
      </c>
      <c r="B16" s="64" t="s">
        <v>78</v>
      </c>
      <c r="C16" s="31" t="s">
        <v>49</v>
      </c>
      <c r="D16" s="31" t="s">
        <v>49</v>
      </c>
      <c r="E16" s="31" t="s">
        <v>49</v>
      </c>
      <c r="F16" s="31" t="s">
        <v>49</v>
      </c>
      <c r="G16" s="31" t="s">
        <v>49</v>
      </c>
      <c r="H16" s="31" t="s">
        <v>49</v>
      </c>
      <c r="I16" s="31" t="s">
        <v>49</v>
      </c>
      <c r="J16" s="31" t="s">
        <v>49</v>
      </c>
      <c r="K16" s="31" t="s">
        <v>49</v>
      </c>
      <c r="L16" s="31" t="s">
        <v>49</v>
      </c>
      <c r="M16" s="31" t="s">
        <v>49</v>
      </c>
      <c r="N16" s="31" t="s">
        <v>49</v>
      </c>
      <c r="O16" s="31" t="s">
        <v>49</v>
      </c>
      <c r="P16" s="31" t="s">
        <v>49</v>
      </c>
      <c r="Q16" s="31" t="s">
        <v>49</v>
      </c>
      <c r="R16" s="31" t="s">
        <v>49</v>
      </c>
    </row>
    <row r="17" spans="1:18" ht="29.25" customHeight="1" thickBot="1" x14ac:dyDescent="0.3">
      <c r="A17" s="61" t="s">
        <v>79</v>
      </c>
      <c r="B17" s="64" t="s">
        <v>73</v>
      </c>
      <c r="C17" s="31" t="s">
        <v>49</v>
      </c>
      <c r="D17" s="31" t="s">
        <v>49</v>
      </c>
      <c r="E17" s="31" t="s">
        <v>49</v>
      </c>
      <c r="F17" s="31" t="s">
        <v>49</v>
      </c>
      <c r="G17" s="31" t="s">
        <v>49</v>
      </c>
      <c r="H17" s="31" t="s">
        <v>49</v>
      </c>
      <c r="I17" s="31" t="s">
        <v>49</v>
      </c>
      <c r="J17" s="31" t="s">
        <v>49</v>
      </c>
      <c r="K17" s="31" t="s">
        <v>49</v>
      </c>
      <c r="L17" s="31" t="s">
        <v>49</v>
      </c>
      <c r="M17" s="31" t="s">
        <v>49</v>
      </c>
      <c r="N17" s="31" t="s">
        <v>49</v>
      </c>
      <c r="O17" s="31" t="s">
        <v>49</v>
      </c>
      <c r="P17" s="31" t="s">
        <v>49</v>
      </c>
      <c r="Q17" s="31" t="s">
        <v>49</v>
      </c>
      <c r="R17" s="31" t="s">
        <v>49</v>
      </c>
    </row>
    <row r="18" spans="1:18" ht="29.25" customHeight="1" thickBot="1" x14ac:dyDescent="0.3">
      <c r="A18" s="61" t="s">
        <v>80</v>
      </c>
      <c r="B18" s="64" t="s">
        <v>81</v>
      </c>
      <c r="C18" s="31" t="s">
        <v>49</v>
      </c>
      <c r="D18" s="31" t="s">
        <v>49</v>
      </c>
      <c r="E18" s="31" t="s">
        <v>49</v>
      </c>
      <c r="F18" s="31" t="s">
        <v>49</v>
      </c>
      <c r="G18" s="31" t="s">
        <v>49</v>
      </c>
      <c r="H18" s="31" t="s">
        <v>49</v>
      </c>
      <c r="I18" s="31" t="s">
        <v>49</v>
      </c>
      <c r="J18" s="31" t="s">
        <v>49</v>
      </c>
      <c r="K18" s="31" t="s">
        <v>49</v>
      </c>
      <c r="L18" s="31" t="s">
        <v>49</v>
      </c>
      <c r="M18" s="31" t="s">
        <v>49</v>
      </c>
      <c r="N18" s="31" t="s">
        <v>49</v>
      </c>
      <c r="O18" s="66" t="s">
        <v>49</v>
      </c>
      <c r="P18" s="66" t="s">
        <v>49</v>
      </c>
      <c r="Q18" s="66" t="s">
        <v>49</v>
      </c>
      <c r="R18" s="66" t="s">
        <v>49</v>
      </c>
    </row>
    <row r="19" spans="1:18" x14ac:dyDescent="0.25">
      <c r="A19" s="46">
        <v>8</v>
      </c>
      <c r="B19" s="67" t="s">
        <v>82</v>
      </c>
      <c r="C19" s="3">
        <v>4</v>
      </c>
      <c r="D19" s="3">
        <v>5</v>
      </c>
      <c r="E19" s="68">
        <f>D19/C19-1</f>
        <v>0.25</v>
      </c>
      <c r="F19" s="3">
        <v>8</v>
      </c>
      <c r="G19" s="3">
        <v>9</v>
      </c>
      <c r="H19" s="68">
        <f>G19/F19-1</f>
        <v>0.125</v>
      </c>
      <c r="I19" s="3">
        <v>18</v>
      </c>
      <c r="J19" s="3">
        <v>19</v>
      </c>
      <c r="K19" s="68">
        <f>J19/I19-1</f>
        <v>5.555555555555558E-2</v>
      </c>
      <c r="L19" s="3">
        <v>18</v>
      </c>
      <c r="M19" s="3">
        <v>18</v>
      </c>
      <c r="N19" s="69">
        <f>M19/L19-1</f>
        <v>0</v>
      </c>
      <c r="O19" s="70" t="s">
        <v>49</v>
      </c>
      <c r="P19" s="70" t="s">
        <v>49</v>
      </c>
      <c r="Q19" s="70" t="s">
        <v>49</v>
      </c>
      <c r="R19" s="70" t="s">
        <v>49</v>
      </c>
    </row>
    <row r="20" spans="1:18" ht="63" customHeight="1" thickBot="1" x14ac:dyDescent="0.3">
      <c r="A20" s="57"/>
      <c r="B20" s="62" t="s">
        <v>83</v>
      </c>
      <c r="C20" s="7"/>
      <c r="D20" s="7"/>
      <c r="E20" s="71"/>
      <c r="F20" s="7"/>
      <c r="G20" s="7"/>
      <c r="H20" s="71"/>
      <c r="I20" s="7"/>
      <c r="J20" s="7"/>
      <c r="K20" s="71"/>
      <c r="L20" s="7"/>
      <c r="M20" s="7"/>
      <c r="N20" s="72"/>
      <c r="O20" s="13" t="s">
        <v>49</v>
      </c>
      <c r="P20" s="13" t="s">
        <v>49</v>
      </c>
      <c r="Q20" s="13" t="s">
        <v>49</v>
      </c>
      <c r="R20" s="13" t="s">
        <v>49</v>
      </c>
    </row>
  </sheetData>
  <mergeCells count="29">
    <mergeCell ref="N19:N20"/>
    <mergeCell ref="H19:H20"/>
    <mergeCell ref="I19:I20"/>
    <mergeCell ref="J19:J20"/>
    <mergeCell ref="K19:K20"/>
    <mergeCell ref="L19:L20"/>
    <mergeCell ref="M19:M20"/>
    <mergeCell ref="A19:A20"/>
    <mergeCell ref="C19:C20"/>
    <mergeCell ref="D19:D20"/>
    <mergeCell ref="E19:E20"/>
    <mergeCell ref="F19:F20"/>
    <mergeCell ref="G19:G20"/>
    <mergeCell ref="E5:E6"/>
    <mergeCell ref="H5:H6"/>
    <mergeCell ref="K5:K6"/>
    <mergeCell ref="N5:N6"/>
    <mergeCell ref="Q5:Q6"/>
    <mergeCell ref="R5:R6"/>
    <mergeCell ref="A1:R1"/>
    <mergeCell ref="A3:A6"/>
    <mergeCell ref="B3:B6"/>
    <mergeCell ref="C3:Q3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70" zoomScaleNormal="70" workbookViewId="0">
      <selection activeCell="F2" sqref="F2"/>
    </sheetView>
  </sheetViews>
  <sheetFormatPr defaultRowHeight="15" x14ac:dyDescent="0.25"/>
  <cols>
    <col min="1" max="1" width="22.42578125" style="2" customWidth="1"/>
    <col min="2" max="2" width="20.85546875" style="2" customWidth="1"/>
    <col min="3" max="3" width="12.28515625" style="2" customWidth="1"/>
    <col min="4" max="16384" width="9.140625" style="2"/>
  </cols>
  <sheetData>
    <row r="1" spans="1:11" ht="66.75" customHeight="1" x14ac:dyDescent="0.25">
      <c r="A1" s="73" t="s">
        <v>84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1" ht="60" customHeight="1" x14ac:dyDescent="0.25">
      <c r="A3" s="74" t="s">
        <v>85</v>
      </c>
      <c r="B3" s="75"/>
      <c r="C3" s="76"/>
      <c r="D3" s="77">
        <v>15</v>
      </c>
      <c r="E3" s="78"/>
      <c r="F3" s="77">
        <v>150</v>
      </c>
      <c r="G3" s="78"/>
      <c r="H3" s="77">
        <v>250</v>
      </c>
      <c r="I3" s="78"/>
      <c r="J3" s="77">
        <v>670</v>
      </c>
      <c r="K3" s="78"/>
    </row>
    <row r="4" spans="1:11" ht="20.25" customHeight="1" x14ac:dyDescent="0.25">
      <c r="A4" s="77" t="s">
        <v>86</v>
      </c>
      <c r="B4" s="79"/>
      <c r="C4" s="78"/>
      <c r="D4" s="80" t="s">
        <v>87</v>
      </c>
      <c r="E4" s="80" t="s">
        <v>88</v>
      </c>
      <c r="F4" s="80" t="s">
        <v>87</v>
      </c>
      <c r="G4" s="80" t="s">
        <v>88</v>
      </c>
      <c r="H4" s="80" t="s">
        <v>87</v>
      </c>
      <c r="I4" s="80" t="s">
        <v>88</v>
      </c>
      <c r="J4" s="80" t="s">
        <v>87</v>
      </c>
      <c r="K4" s="80" t="s">
        <v>88</v>
      </c>
    </row>
    <row r="5" spans="1:11" ht="48" customHeight="1" x14ac:dyDescent="0.25">
      <c r="A5" s="81" t="s">
        <v>89</v>
      </c>
      <c r="B5" s="81" t="s">
        <v>90</v>
      </c>
      <c r="C5" s="80" t="s">
        <v>91</v>
      </c>
      <c r="D5" s="82" t="s">
        <v>49</v>
      </c>
      <c r="E5" s="82" t="s">
        <v>49</v>
      </c>
      <c r="F5" s="82" t="s">
        <v>49</v>
      </c>
      <c r="G5" s="82" t="s">
        <v>49</v>
      </c>
      <c r="H5" s="82" t="s">
        <v>49</v>
      </c>
      <c r="I5" s="82" t="s">
        <v>49</v>
      </c>
      <c r="J5" s="82" t="s">
        <v>49</v>
      </c>
      <c r="K5" s="82" t="s">
        <v>49</v>
      </c>
    </row>
    <row r="6" spans="1:11" ht="27" customHeight="1" x14ac:dyDescent="0.25">
      <c r="A6" s="83" t="s">
        <v>92</v>
      </c>
      <c r="B6" s="84" t="s">
        <v>93</v>
      </c>
      <c r="C6" s="80" t="s">
        <v>94</v>
      </c>
      <c r="D6" s="82" t="s">
        <v>49</v>
      </c>
      <c r="E6" s="82" t="s">
        <v>49</v>
      </c>
      <c r="F6" s="82" t="s">
        <v>49</v>
      </c>
      <c r="G6" s="82" t="s">
        <v>49</v>
      </c>
      <c r="H6" s="82" t="s">
        <v>49</v>
      </c>
      <c r="I6" s="82" t="s">
        <v>49</v>
      </c>
      <c r="J6" s="82" t="s">
        <v>49</v>
      </c>
      <c r="K6" s="82" t="s">
        <v>49</v>
      </c>
    </row>
    <row r="7" spans="1:11" ht="27" customHeight="1" x14ac:dyDescent="0.25">
      <c r="A7" s="85"/>
      <c r="B7" s="86"/>
      <c r="C7" s="80" t="s">
        <v>95</v>
      </c>
      <c r="D7" s="82" t="s">
        <v>49</v>
      </c>
      <c r="E7" s="82" t="s">
        <v>49</v>
      </c>
      <c r="F7" s="82" t="s">
        <v>49</v>
      </c>
      <c r="G7" s="82" t="s">
        <v>49</v>
      </c>
      <c r="H7" s="82" t="s">
        <v>49</v>
      </c>
      <c r="I7" s="82" t="s">
        <v>49</v>
      </c>
      <c r="J7" s="82" t="s">
        <v>49</v>
      </c>
      <c r="K7" s="82" t="s">
        <v>49</v>
      </c>
    </row>
    <row r="8" spans="1:11" ht="27" customHeight="1" x14ac:dyDescent="0.25">
      <c r="A8" s="85"/>
      <c r="B8" s="84" t="s">
        <v>96</v>
      </c>
      <c r="C8" s="80" t="s">
        <v>94</v>
      </c>
      <c r="D8" s="82" t="s">
        <v>49</v>
      </c>
      <c r="E8" s="87">
        <v>466.1</v>
      </c>
      <c r="F8" s="82" t="s">
        <v>49</v>
      </c>
      <c r="G8" s="87">
        <v>108</v>
      </c>
      <c r="H8" s="82" t="s">
        <v>49</v>
      </c>
      <c r="I8" s="87">
        <v>108</v>
      </c>
      <c r="J8" s="82" t="s">
        <v>49</v>
      </c>
      <c r="K8" s="87">
        <v>108</v>
      </c>
    </row>
    <row r="9" spans="1:11" ht="27" customHeight="1" x14ac:dyDescent="0.25">
      <c r="A9" s="86"/>
      <c r="B9" s="86"/>
      <c r="C9" s="80" t="s">
        <v>95</v>
      </c>
      <c r="D9" s="82" t="s">
        <v>49</v>
      </c>
      <c r="E9" s="87">
        <v>466.1</v>
      </c>
      <c r="F9" s="82" t="s">
        <v>49</v>
      </c>
      <c r="G9" s="87">
        <v>108</v>
      </c>
      <c r="H9" s="82" t="s">
        <v>49</v>
      </c>
      <c r="I9" s="87">
        <v>108</v>
      </c>
      <c r="J9" s="82" t="s">
        <v>49</v>
      </c>
      <c r="K9" s="87">
        <v>108</v>
      </c>
    </row>
    <row r="10" spans="1:11" ht="27" customHeight="1" x14ac:dyDescent="0.25">
      <c r="A10" s="84">
        <v>750</v>
      </c>
      <c r="B10" s="84" t="s">
        <v>93</v>
      </c>
      <c r="C10" s="80" t="s">
        <v>94</v>
      </c>
      <c r="D10" s="82" t="s">
        <v>49</v>
      </c>
      <c r="E10" s="82" t="s">
        <v>49</v>
      </c>
      <c r="F10" s="82" t="s">
        <v>49</v>
      </c>
      <c r="G10" s="82" t="s">
        <v>49</v>
      </c>
      <c r="H10" s="82" t="s">
        <v>49</v>
      </c>
      <c r="I10" s="82" t="s">
        <v>49</v>
      </c>
      <c r="J10" s="82" t="s">
        <v>49</v>
      </c>
      <c r="K10" s="82" t="s">
        <v>49</v>
      </c>
    </row>
    <row r="11" spans="1:11" ht="27" customHeight="1" x14ac:dyDescent="0.25">
      <c r="A11" s="85"/>
      <c r="B11" s="86"/>
      <c r="C11" s="80" t="s">
        <v>95</v>
      </c>
      <c r="D11" s="82" t="s">
        <v>49</v>
      </c>
      <c r="E11" s="82" t="s">
        <v>49</v>
      </c>
      <c r="F11" s="82" t="s">
        <v>49</v>
      </c>
      <c r="G11" s="82" t="s">
        <v>49</v>
      </c>
      <c r="H11" s="82" t="s">
        <v>49</v>
      </c>
      <c r="I11" s="82" t="s">
        <v>49</v>
      </c>
      <c r="J11" s="82" t="s">
        <v>49</v>
      </c>
      <c r="K11" s="82" t="s">
        <v>49</v>
      </c>
    </row>
    <row r="12" spans="1:11" ht="27" customHeight="1" x14ac:dyDescent="0.25">
      <c r="A12" s="85"/>
      <c r="B12" s="84" t="s">
        <v>96</v>
      </c>
      <c r="C12" s="80" t="s">
        <v>94</v>
      </c>
      <c r="D12" s="82" t="s">
        <v>49</v>
      </c>
      <c r="E12" s="82" t="s">
        <v>49</v>
      </c>
      <c r="F12" s="82" t="s">
        <v>49</v>
      </c>
      <c r="G12" s="82" t="s">
        <v>49</v>
      </c>
      <c r="H12" s="82" t="s">
        <v>49</v>
      </c>
      <c r="I12" s="82" t="s">
        <v>49</v>
      </c>
      <c r="J12" s="82" t="s">
        <v>49</v>
      </c>
      <c r="K12" s="82" t="s">
        <v>49</v>
      </c>
    </row>
    <row r="13" spans="1:11" ht="27" customHeight="1" x14ac:dyDescent="0.25">
      <c r="A13" s="86"/>
      <c r="B13" s="86"/>
      <c r="C13" s="80" t="s">
        <v>95</v>
      </c>
      <c r="D13" s="82" t="s">
        <v>49</v>
      </c>
      <c r="E13" s="82" t="s">
        <v>49</v>
      </c>
      <c r="F13" s="82" t="s">
        <v>49</v>
      </c>
      <c r="G13" s="82" t="s">
        <v>49</v>
      </c>
      <c r="H13" s="82" t="s">
        <v>49</v>
      </c>
      <c r="I13" s="82" t="s">
        <v>49</v>
      </c>
      <c r="J13" s="82" t="s">
        <v>49</v>
      </c>
      <c r="K13" s="82" t="s">
        <v>49</v>
      </c>
    </row>
    <row r="14" spans="1:11" ht="27" customHeight="1" x14ac:dyDescent="0.25">
      <c r="A14" s="84">
        <v>1000</v>
      </c>
      <c r="B14" s="84" t="s">
        <v>93</v>
      </c>
      <c r="C14" s="80" t="s">
        <v>94</v>
      </c>
      <c r="D14" s="82" t="s">
        <v>49</v>
      </c>
      <c r="E14" s="82" t="s">
        <v>49</v>
      </c>
      <c r="F14" s="82" t="s">
        <v>49</v>
      </c>
      <c r="G14" s="82" t="s">
        <v>49</v>
      </c>
      <c r="H14" s="82" t="s">
        <v>49</v>
      </c>
      <c r="I14" s="82" t="s">
        <v>49</v>
      </c>
      <c r="J14" s="82" t="s">
        <v>49</v>
      </c>
      <c r="K14" s="82" t="s">
        <v>49</v>
      </c>
    </row>
    <row r="15" spans="1:11" ht="27" customHeight="1" x14ac:dyDescent="0.25">
      <c r="A15" s="85"/>
      <c r="B15" s="86"/>
      <c r="C15" s="80" t="s">
        <v>95</v>
      </c>
      <c r="D15" s="82" t="s">
        <v>49</v>
      </c>
      <c r="E15" s="82" t="s">
        <v>49</v>
      </c>
      <c r="F15" s="82" t="s">
        <v>49</v>
      </c>
      <c r="G15" s="82" t="s">
        <v>49</v>
      </c>
      <c r="H15" s="82" t="s">
        <v>49</v>
      </c>
      <c r="I15" s="82" t="s">
        <v>49</v>
      </c>
      <c r="J15" s="82" t="s">
        <v>49</v>
      </c>
      <c r="K15" s="82" t="s">
        <v>49</v>
      </c>
    </row>
    <row r="16" spans="1:11" ht="27" customHeight="1" x14ac:dyDescent="0.25">
      <c r="A16" s="85"/>
      <c r="B16" s="84" t="s">
        <v>96</v>
      </c>
      <c r="C16" s="80" t="s">
        <v>94</v>
      </c>
      <c r="D16" s="82" t="s">
        <v>49</v>
      </c>
      <c r="E16" s="82" t="s">
        <v>49</v>
      </c>
      <c r="F16" s="82" t="s">
        <v>49</v>
      </c>
      <c r="G16" s="82" t="s">
        <v>49</v>
      </c>
      <c r="H16" s="82" t="s">
        <v>49</v>
      </c>
      <c r="I16" s="82" t="s">
        <v>49</v>
      </c>
      <c r="J16" s="82" t="s">
        <v>49</v>
      </c>
      <c r="K16" s="82" t="s">
        <v>49</v>
      </c>
    </row>
    <row r="17" spans="1:11" ht="27" customHeight="1" x14ac:dyDescent="0.25">
      <c r="A17" s="86"/>
      <c r="B17" s="86"/>
      <c r="C17" s="80" t="s">
        <v>95</v>
      </c>
      <c r="D17" s="82" t="s">
        <v>49</v>
      </c>
      <c r="E17" s="82" t="s">
        <v>49</v>
      </c>
      <c r="F17" s="82" t="s">
        <v>49</v>
      </c>
      <c r="G17" s="82" t="s">
        <v>49</v>
      </c>
      <c r="H17" s="82" t="s">
        <v>49</v>
      </c>
      <c r="I17" s="82" t="s">
        <v>49</v>
      </c>
      <c r="J17" s="82" t="s">
        <v>49</v>
      </c>
      <c r="K17" s="82" t="s">
        <v>49</v>
      </c>
    </row>
    <row r="18" spans="1:11" ht="27" customHeight="1" x14ac:dyDescent="0.25">
      <c r="A18" s="84">
        <v>1250</v>
      </c>
      <c r="B18" s="84" t="s">
        <v>93</v>
      </c>
      <c r="C18" s="80" t="s">
        <v>94</v>
      </c>
      <c r="D18" s="82" t="s">
        <v>49</v>
      </c>
      <c r="E18" s="82" t="s">
        <v>49</v>
      </c>
      <c r="F18" s="82" t="s">
        <v>49</v>
      </c>
      <c r="G18" s="82" t="s">
        <v>49</v>
      </c>
      <c r="H18" s="82" t="s">
        <v>49</v>
      </c>
      <c r="I18" s="82" t="s">
        <v>49</v>
      </c>
      <c r="J18" s="82" t="s">
        <v>49</v>
      </c>
      <c r="K18" s="82" t="s">
        <v>49</v>
      </c>
    </row>
    <row r="19" spans="1:11" ht="27" customHeight="1" x14ac:dyDescent="0.25">
      <c r="A19" s="85"/>
      <c r="B19" s="86"/>
      <c r="C19" s="80" t="s">
        <v>95</v>
      </c>
      <c r="D19" s="82" t="s">
        <v>49</v>
      </c>
      <c r="E19" s="82" t="s">
        <v>49</v>
      </c>
      <c r="F19" s="82" t="s">
        <v>49</v>
      </c>
      <c r="G19" s="82" t="s">
        <v>49</v>
      </c>
      <c r="H19" s="82" t="s">
        <v>49</v>
      </c>
      <c r="I19" s="82" t="s">
        <v>49</v>
      </c>
      <c r="J19" s="82" t="s">
        <v>49</v>
      </c>
      <c r="K19" s="82" t="s">
        <v>49</v>
      </c>
    </row>
    <row r="20" spans="1:11" ht="27" customHeight="1" x14ac:dyDescent="0.25">
      <c r="A20" s="85"/>
      <c r="B20" s="84" t="s">
        <v>96</v>
      </c>
      <c r="C20" s="80" t="s">
        <v>94</v>
      </c>
      <c r="D20" s="82" t="s">
        <v>49</v>
      </c>
      <c r="E20" s="82" t="s">
        <v>49</v>
      </c>
      <c r="F20" s="82" t="s">
        <v>49</v>
      </c>
      <c r="G20" s="82" t="s">
        <v>49</v>
      </c>
      <c r="H20" s="82" t="s">
        <v>49</v>
      </c>
      <c r="I20" s="82" t="s">
        <v>49</v>
      </c>
      <c r="J20" s="82" t="s">
        <v>49</v>
      </c>
      <c r="K20" s="82" t="s">
        <v>49</v>
      </c>
    </row>
    <row r="21" spans="1:11" ht="27" customHeight="1" x14ac:dyDescent="0.25">
      <c r="A21" s="86"/>
      <c r="B21" s="86"/>
      <c r="C21" s="80" t="s">
        <v>95</v>
      </c>
      <c r="D21" s="82" t="s">
        <v>49</v>
      </c>
      <c r="E21" s="82" t="s">
        <v>49</v>
      </c>
      <c r="F21" s="82" t="s">
        <v>49</v>
      </c>
      <c r="G21" s="82" t="s">
        <v>49</v>
      </c>
      <c r="H21" s="82" t="s">
        <v>49</v>
      </c>
      <c r="I21" s="82" t="s">
        <v>49</v>
      </c>
      <c r="J21" s="82" t="s">
        <v>49</v>
      </c>
      <c r="K21" s="82" t="s">
        <v>49</v>
      </c>
    </row>
  </sheetData>
  <mergeCells count="19">
    <mergeCell ref="A14:A17"/>
    <mergeCell ref="B14:B15"/>
    <mergeCell ref="B16:B17"/>
    <mergeCell ref="A18:A21"/>
    <mergeCell ref="B18:B19"/>
    <mergeCell ref="B20:B21"/>
    <mergeCell ref="A4:C4"/>
    <mergeCell ref="A6:A9"/>
    <mergeCell ref="B6:B7"/>
    <mergeCell ref="B8:B9"/>
    <mergeCell ref="A10:A13"/>
    <mergeCell ref="B10:B11"/>
    <mergeCell ref="B12:B13"/>
    <mergeCell ref="A1:K1"/>
    <mergeCell ref="A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28"/>
  <sheetViews>
    <sheetView zoomScale="70" zoomScaleNormal="70" workbookViewId="0">
      <selection activeCell="C2" sqref="C2:Q2"/>
    </sheetView>
  </sheetViews>
  <sheetFormatPr defaultRowHeight="15" x14ac:dyDescent="0.25"/>
  <cols>
    <col min="1" max="1" width="9.140625" style="2"/>
    <col min="2" max="2" width="66.85546875" style="2" customWidth="1"/>
    <col min="3" max="13" width="9.140625" style="2"/>
    <col min="14" max="14" width="9.7109375" style="2" bestFit="1" customWidth="1"/>
    <col min="15" max="16" width="9.140625" style="2"/>
    <col min="17" max="17" width="14.85546875" style="2" bestFit="1" customWidth="1"/>
    <col min="18" max="16384" width="9.140625" style="2"/>
  </cols>
  <sheetData>
    <row r="1" spans="1:17" ht="51" customHeight="1" thickBot="1" x14ac:dyDescent="0.3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.75" thickBot="1" x14ac:dyDescent="0.3">
      <c r="A2" s="47" t="s">
        <v>1</v>
      </c>
      <c r="B2" s="47" t="s">
        <v>98</v>
      </c>
      <c r="C2" s="48" t="s">
        <v>99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45" customHeight="1" thickBot="1" x14ac:dyDescent="0.3">
      <c r="A3" s="53"/>
      <c r="B3" s="53"/>
      <c r="C3" s="48" t="s">
        <v>100</v>
      </c>
      <c r="D3" s="49"/>
      <c r="E3" s="50"/>
      <c r="F3" s="48" t="s">
        <v>101</v>
      </c>
      <c r="G3" s="49"/>
      <c r="H3" s="50"/>
      <c r="I3" s="48" t="s">
        <v>102</v>
      </c>
      <c r="J3" s="49"/>
      <c r="K3" s="50"/>
      <c r="L3" s="48" t="s">
        <v>103</v>
      </c>
      <c r="M3" s="49"/>
      <c r="N3" s="50"/>
      <c r="O3" s="48" t="s">
        <v>104</v>
      </c>
      <c r="P3" s="49"/>
      <c r="Q3" s="50"/>
    </row>
    <row r="4" spans="1:17" ht="59.25" customHeight="1" x14ac:dyDescent="0.25">
      <c r="A4" s="56"/>
      <c r="B4" s="56"/>
      <c r="C4" s="47" t="s">
        <v>105</v>
      </c>
      <c r="D4" s="89" t="s">
        <v>1</v>
      </c>
      <c r="E4" s="47" t="s">
        <v>68</v>
      </c>
      <c r="F4" s="47" t="s">
        <v>105</v>
      </c>
      <c r="G4" s="89" t="s">
        <v>1</v>
      </c>
      <c r="H4" s="47" t="s">
        <v>68</v>
      </c>
      <c r="I4" s="47" t="s">
        <v>105</v>
      </c>
      <c r="J4" s="89" t="s">
        <v>1</v>
      </c>
      <c r="K4" s="47" t="s">
        <v>68</v>
      </c>
      <c r="L4" s="47" t="s">
        <v>105</v>
      </c>
      <c r="M4" s="89" t="s">
        <v>1</v>
      </c>
      <c r="N4" s="47" t="s">
        <v>68</v>
      </c>
      <c r="O4" s="47" t="s">
        <v>105</v>
      </c>
      <c r="P4" s="89" t="s">
        <v>1</v>
      </c>
      <c r="Q4" s="47" t="s">
        <v>68</v>
      </c>
    </row>
    <row r="5" spans="1:17" ht="30.75" thickBot="1" x14ac:dyDescent="0.3">
      <c r="A5" s="60"/>
      <c r="B5" s="60"/>
      <c r="C5" s="53"/>
      <c r="D5" s="59" t="s">
        <v>69</v>
      </c>
      <c r="E5" s="53"/>
      <c r="F5" s="53"/>
      <c r="G5" s="59" t="s">
        <v>69</v>
      </c>
      <c r="H5" s="53"/>
      <c r="I5" s="53"/>
      <c r="J5" s="59" t="s">
        <v>69</v>
      </c>
      <c r="K5" s="53"/>
      <c r="L5" s="53"/>
      <c r="M5" s="59" t="s">
        <v>69</v>
      </c>
      <c r="N5" s="53"/>
      <c r="O5" s="53"/>
      <c r="P5" s="59" t="s">
        <v>69</v>
      </c>
      <c r="Q5" s="53"/>
    </row>
    <row r="6" spans="1:17" ht="15.75" thickBot="1" x14ac:dyDescent="0.3">
      <c r="A6" s="58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</row>
    <row r="7" spans="1:17" ht="30" customHeight="1" thickBot="1" x14ac:dyDescent="0.3">
      <c r="A7" s="61">
        <v>1</v>
      </c>
      <c r="B7" s="64" t="s">
        <v>106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30" customHeight="1" thickBot="1" x14ac:dyDescent="0.3">
      <c r="A8" s="61" t="s">
        <v>8</v>
      </c>
      <c r="B8" s="64" t="s">
        <v>107</v>
      </c>
      <c r="C8" s="31" t="s">
        <v>49</v>
      </c>
      <c r="D8" s="31" t="s">
        <v>49</v>
      </c>
      <c r="E8" s="31" t="s">
        <v>49</v>
      </c>
      <c r="F8" s="31" t="s">
        <v>49</v>
      </c>
      <c r="G8" s="31" t="s">
        <v>49</v>
      </c>
      <c r="H8" s="31" t="s">
        <v>49</v>
      </c>
      <c r="I8" s="31" t="s">
        <v>49</v>
      </c>
      <c r="J8" s="31" t="s">
        <v>49</v>
      </c>
      <c r="K8" s="31" t="s">
        <v>49</v>
      </c>
      <c r="L8" s="31" t="s">
        <v>49</v>
      </c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</row>
    <row r="9" spans="1:17" ht="30" customHeight="1" thickBot="1" x14ac:dyDescent="0.3">
      <c r="A9" s="61" t="s">
        <v>10</v>
      </c>
      <c r="B9" s="64" t="s">
        <v>108</v>
      </c>
      <c r="C9" s="31" t="s">
        <v>49</v>
      </c>
      <c r="D9" s="31" t="s">
        <v>49</v>
      </c>
      <c r="E9" s="31" t="s">
        <v>49</v>
      </c>
      <c r="F9" s="31" t="s">
        <v>49</v>
      </c>
      <c r="G9" s="31" t="s">
        <v>49</v>
      </c>
      <c r="H9" s="31" t="s">
        <v>49</v>
      </c>
      <c r="I9" s="31" t="s">
        <v>49</v>
      </c>
      <c r="J9" s="31" t="s">
        <v>49</v>
      </c>
      <c r="K9" s="31" t="s">
        <v>49</v>
      </c>
      <c r="L9" s="31" t="s">
        <v>49</v>
      </c>
      <c r="M9" s="31" t="s">
        <v>49</v>
      </c>
      <c r="N9" s="31" t="s">
        <v>49</v>
      </c>
      <c r="O9" s="31" t="s">
        <v>49</v>
      </c>
      <c r="P9" s="31" t="s">
        <v>49</v>
      </c>
      <c r="Q9" s="31" t="s">
        <v>49</v>
      </c>
    </row>
    <row r="10" spans="1:17" ht="30" customHeight="1" thickBot="1" x14ac:dyDescent="0.3">
      <c r="A10" s="61" t="s">
        <v>12</v>
      </c>
      <c r="B10" s="64" t="s">
        <v>109</v>
      </c>
      <c r="C10" s="31" t="s">
        <v>49</v>
      </c>
      <c r="D10" s="31" t="s">
        <v>49</v>
      </c>
      <c r="E10" s="31" t="s">
        <v>49</v>
      </c>
      <c r="F10" s="31" t="s">
        <v>49</v>
      </c>
      <c r="G10" s="31" t="s">
        <v>49</v>
      </c>
      <c r="H10" s="31" t="s">
        <v>49</v>
      </c>
      <c r="I10" s="31" t="s">
        <v>49</v>
      </c>
      <c r="J10" s="31" t="s">
        <v>49</v>
      </c>
      <c r="K10" s="31" t="s">
        <v>49</v>
      </c>
      <c r="L10" s="31" t="s">
        <v>49</v>
      </c>
      <c r="M10" s="31" t="s">
        <v>49</v>
      </c>
      <c r="N10" s="31" t="s">
        <v>49</v>
      </c>
      <c r="O10" s="31" t="s">
        <v>49</v>
      </c>
      <c r="P10" s="31" t="s">
        <v>49</v>
      </c>
      <c r="Q10" s="31" t="s">
        <v>49</v>
      </c>
    </row>
    <row r="11" spans="1:17" ht="30" customHeight="1" thickBot="1" x14ac:dyDescent="0.3">
      <c r="A11" s="61" t="s">
        <v>14</v>
      </c>
      <c r="B11" s="64" t="s">
        <v>110</v>
      </c>
      <c r="C11" s="31" t="s">
        <v>49</v>
      </c>
      <c r="D11" s="31" t="s">
        <v>49</v>
      </c>
      <c r="E11" s="31" t="s">
        <v>49</v>
      </c>
      <c r="F11" s="31" t="s">
        <v>49</v>
      </c>
      <c r="G11" s="31" t="s">
        <v>49</v>
      </c>
      <c r="H11" s="31" t="s">
        <v>49</v>
      </c>
      <c r="I11" s="31" t="s">
        <v>49</v>
      </c>
      <c r="J11" s="31" t="s">
        <v>49</v>
      </c>
      <c r="K11" s="31" t="s">
        <v>49</v>
      </c>
      <c r="L11" s="31" t="s">
        <v>49</v>
      </c>
      <c r="M11" s="31" t="s">
        <v>49</v>
      </c>
      <c r="N11" s="31" t="s">
        <v>49</v>
      </c>
      <c r="O11" s="31" t="s">
        <v>49</v>
      </c>
      <c r="P11" s="31" t="s">
        <v>49</v>
      </c>
      <c r="Q11" s="31" t="s">
        <v>49</v>
      </c>
    </row>
    <row r="12" spans="1:17" ht="30" customHeight="1" thickBot="1" x14ac:dyDescent="0.3">
      <c r="A12" s="61" t="s">
        <v>111</v>
      </c>
      <c r="B12" s="64" t="s">
        <v>112</v>
      </c>
      <c r="C12" s="31" t="s">
        <v>49</v>
      </c>
      <c r="D12" s="31" t="s">
        <v>49</v>
      </c>
      <c r="E12" s="31" t="s">
        <v>49</v>
      </c>
      <c r="F12" s="31" t="s">
        <v>49</v>
      </c>
      <c r="G12" s="31" t="s">
        <v>49</v>
      </c>
      <c r="H12" s="31" t="s">
        <v>49</v>
      </c>
      <c r="I12" s="31" t="s">
        <v>49</v>
      </c>
      <c r="J12" s="31" t="s">
        <v>49</v>
      </c>
      <c r="K12" s="31" t="s">
        <v>49</v>
      </c>
      <c r="L12" s="31" t="s">
        <v>49</v>
      </c>
      <c r="M12" s="31" t="s">
        <v>49</v>
      </c>
      <c r="N12" s="31" t="s">
        <v>49</v>
      </c>
      <c r="O12" s="31" t="s">
        <v>49</v>
      </c>
      <c r="P12" s="31" t="s">
        <v>49</v>
      </c>
      <c r="Q12" s="31" t="s">
        <v>49</v>
      </c>
    </row>
    <row r="13" spans="1:17" ht="30" customHeight="1" thickBot="1" x14ac:dyDescent="0.3">
      <c r="A13" s="61" t="s">
        <v>113</v>
      </c>
      <c r="B13" s="64" t="s">
        <v>114</v>
      </c>
      <c r="C13" s="31" t="s">
        <v>49</v>
      </c>
      <c r="D13" s="31" t="s">
        <v>49</v>
      </c>
      <c r="E13" s="31" t="s">
        <v>49</v>
      </c>
      <c r="F13" s="31" t="s">
        <v>49</v>
      </c>
      <c r="G13" s="31" t="s">
        <v>49</v>
      </c>
      <c r="H13" s="31" t="s">
        <v>49</v>
      </c>
      <c r="I13" s="90">
        <v>148</v>
      </c>
      <c r="J13" s="90">
        <v>159</v>
      </c>
      <c r="K13" s="91">
        <f>J13/I13-1</f>
        <v>7.4324324324324342E-2</v>
      </c>
      <c r="L13" s="90">
        <v>64</v>
      </c>
      <c r="M13" s="90">
        <v>68</v>
      </c>
      <c r="N13" s="91">
        <f>M13/L13-1</f>
        <v>6.25E-2</v>
      </c>
      <c r="O13" s="31" t="s">
        <v>49</v>
      </c>
      <c r="P13" s="31" t="s">
        <v>49</v>
      </c>
      <c r="Q13" s="31" t="s">
        <v>49</v>
      </c>
    </row>
    <row r="14" spans="1:17" ht="30" customHeight="1" thickBot="1" x14ac:dyDescent="0.3">
      <c r="A14" s="61">
        <v>2</v>
      </c>
      <c r="B14" s="64" t="s">
        <v>115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30" customHeight="1" thickBot="1" x14ac:dyDescent="0.3">
      <c r="A15" s="61" t="s">
        <v>17</v>
      </c>
      <c r="B15" s="64" t="s">
        <v>116</v>
      </c>
      <c r="C15" s="31" t="s">
        <v>49</v>
      </c>
      <c r="D15" s="31" t="s">
        <v>49</v>
      </c>
      <c r="E15" s="31" t="s">
        <v>49</v>
      </c>
      <c r="F15" s="31" t="s">
        <v>49</v>
      </c>
      <c r="G15" s="31" t="s">
        <v>49</v>
      </c>
      <c r="H15" s="31" t="s">
        <v>49</v>
      </c>
      <c r="I15" s="31" t="s">
        <v>49</v>
      </c>
      <c r="J15" s="31" t="s">
        <v>49</v>
      </c>
      <c r="K15" s="31" t="s">
        <v>49</v>
      </c>
      <c r="L15" s="31" t="s">
        <v>49</v>
      </c>
      <c r="M15" s="31" t="s">
        <v>49</v>
      </c>
      <c r="N15" s="31" t="s">
        <v>49</v>
      </c>
      <c r="O15" s="31" t="s">
        <v>49</v>
      </c>
      <c r="P15" s="31" t="s">
        <v>49</v>
      </c>
      <c r="Q15" s="31" t="s">
        <v>49</v>
      </c>
    </row>
    <row r="16" spans="1:17" ht="30" customHeight="1" thickBot="1" x14ac:dyDescent="0.3">
      <c r="A16" s="61" t="s">
        <v>117</v>
      </c>
      <c r="B16" s="64" t="s">
        <v>118</v>
      </c>
      <c r="C16" s="31" t="s">
        <v>49</v>
      </c>
      <c r="D16" s="31" t="s">
        <v>49</v>
      </c>
      <c r="E16" s="31" t="s">
        <v>49</v>
      </c>
      <c r="F16" s="31" t="s">
        <v>49</v>
      </c>
      <c r="G16" s="31" t="s">
        <v>49</v>
      </c>
      <c r="H16" s="31" t="s">
        <v>49</v>
      </c>
      <c r="I16" s="31" t="s">
        <v>49</v>
      </c>
      <c r="J16" s="31" t="s">
        <v>49</v>
      </c>
      <c r="K16" s="31" t="s">
        <v>49</v>
      </c>
      <c r="L16" s="31" t="s">
        <v>49</v>
      </c>
      <c r="M16" s="31" t="s">
        <v>49</v>
      </c>
      <c r="N16" s="31" t="s">
        <v>49</v>
      </c>
      <c r="O16" s="31" t="s">
        <v>49</v>
      </c>
      <c r="P16" s="31" t="s">
        <v>49</v>
      </c>
      <c r="Q16" s="31" t="s">
        <v>49</v>
      </c>
    </row>
    <row r="17" spans="1:17" ht="30" customHeight="1" thickBot="1" x14ac:dyDescent="0.3">
      <c r="A17" s="61" t="s">
        <v>119</v>
      </c>
      <c r="B17" s="64" t="s">
        <v>120</v>
      </c>
      <c r="C17" s="31" t="s">
        <v>49</v>
      </c>
      <c r="D17" s="31" t="s">
        <v>49</v>
      </c>
      <c r="E17" s="31" t="s">
        <v>49</v>
      </c>
      <c r="F17" s="31" t="s">
        <v>49</v>
      </c>
      <c r="G17" s="31" t="s">
        <v>49</v>
      </c>
      <c r="H17" s="31" t="s">
        <v>49</v>
      </c>
      <c r="I17" s="31" t="s">
        <v>49</v>
      </c>
      <c r="J17" s="31" t="s">
        <v>49</v>
      </c>
      <c r="K17" s="31" t="s">
        <v>49</v>
      </c>
      <c r="L17" s="31" t="s">
        <v>49</v>
      </c>
      <c r="M17" s="31" t="s">
        <v>49</v>
      </c>
      <c r="N17" s="31" t="s">
        <v>49</v>
      </c>
      <c r="O17" s="31" t="s">
        <v>49</v>
      </c>
      <c r="P17" s="31" t="s">
        <v>49</v>
      </c>
      <c r="Q17" s="31" t="s">
        <v>49</v>
      </c>
    </row>
    <row r="18" spans="1:17" ht="30" customHeight="1" thickBot="1" x14ac:dyDescent="0.3">
      <c r="A18" s="61" t="s">
        <v>18</v>
      </c>
      <c r="B18" s="64" t="s">
        <v>108</v>
      </c>
      <c r="C18" s="31" t="s">
        <v>49</v>
      </c>
      <c r="D18" s="31" t="s">
        <v>49</v>
      </c>
      <c r="E18" s="31" t="s">
        <v>49</v>
      </c>
      <c r="F18" s="31" t="s">
        <v>49</v>
      </c>
      <c r="G18" s="31" t="s">
        <v>49</v>
      </c>
      <c r="H18" s="31" t="s">
        <v>49</v>
      </c>
      <c r="I18" s="31" t="s">
        <v>49</v>
      </c>
      <c r="J18" s="31" t="s">
        <v>49</v>
      </c>
      <c r="K18" s="31" t="s">
        <v>49</v>
      </c>
      <c r="L18" s="31" t="s">
        <v>49</v>
      </c>
      <c r="M18" s="31" t="s">
        <v>49</v>
      </c>
      <c r="N18" s="31" t="s">
        <v>49</v>
      </c>
      <c r="O18" s="31" t="s">
        <v>49</v>
      </c>
      <c r="P18" s="31" t="s">
        <v>49</v>
      </c>
      <c r="Q18" s="31" t="s">
        <v>49</v>
      </c>
    </row>
    <row r="19" spans="1:17" ht="30" customHeight="1" thickBot="1" x14ac:dyDescent="0.3">
      <c r="A19" s="61" t="s">
        <v>19</v>
      </c>
      <c r="B19" s="64" t="s">
        <v>109</v>
      </c>
      <c r="C19" s="31" t="s">
        <v>49</v>
      </c>
      <c r="D19" s="31" t="s">
        <v>49</v>
      </c>
      <c r="E19" s="31" t="s">
        <v>49</v>
      </c>
      <c r="F19" s="31" t="s">
        <v>49</v>
      </c>
      <c r="G19" s="31" t="s">
        <v>49</v>
      </c>
      <c r="H19" s="31" t="s">
        <v>49</v>
      </c>
      <c r="I19" s="31" t="s">
        <v>49</v>
      </c>
      <c r="J19" s="31" t="s">
        <v>49</v>
      </c>
      <c r="K19" s="31" t="s">
        <v>49</v>
      </c>
      <c r="L19" s="31" t="s">
        <v>49</v>
      </c>
      <c r="M19" s="31" t="s">
        <v>49</v>
      </c>
      <c r="N19" s="31" t="s">
        <v>49</v>
      </c>
      <c r="O19" s="31" t="s">
        <v>49</v>
      </c>
      <c r="P19" s="31" t="s">
        <v>49</v>
      </c>
      <c r="Q19" s="31" t="s">
        <v>49</v>
      </c>
    </row>
    <row r="20" spans="1:17" ht="30" customHeight="1" thickBot="1" x14ac:dyDescent="0.3">
      <c r="A20" s="61" t="s">
        <v>20</v>
      </c>
      <c r="B20" s="64" t="s">
        <v>110</v>
      </c>
      <c r="C20" s="31" t="s">
        <v>49</v>
      </c>
      <c r="D20" s="31" t="s">
        <v>49</v>
      </c>
      <c r="E20" s="31" t="s">
        <v>49</v>
      </c>
      <c r="F20" s="31" t="s">
        <v>49</v>
      </c>
      <c r="G20" s="31" t="s">
        <v>49</v>
      </c>
      <c r="H20" s="31" t="s">
        <v>49</v>
      </c>
      <c r="I20" s="31" t="s">
        <v>49</v>
      </c>
      <c r="J20" s="31" t="s">
        <v>49</v>
      </c>
      <c r="K20" s="31" t="s">
        <v>49</v>
      </c>
      <c r="L20" s="31" t="s">
        <v>49</v>
      </c>
      <c r="M20" s="31" t="s">
        <v>49</v>
      </c>
      <c r="N20" s="31" t="s">
        <v>49</v>
      </c>
      <c r="O20" s="31" t="s">
        <v>49</v>
      </c>
      <c r="P20" s="31" t="s">
        <v>49</v>
      </c>
      <c r="Q20" s="31" t="s">
        <v>49</v>
      </c>
    </row>
    <row r="21" spans="1:17" ht="30" customHeight="1" thickBot="1" x14ac:dyDescent="0.3">
      <c r="A21" s="61" t="s">
        <v>121</v>
      </c>
      <c r="B21" s="64" t="s">
        <v>122</v>
      </c>
      <c r="C21" s="31" t="s">
        <v>49</v>
      </c>
      <c r="D21" s="31" t="s">
        <v>49</v>
      </c>
      <c r="E21" s="31" t="s">
        <v>49</v>
      </c>
      <c r="F21" s="31" t="s">
        <v>49</v>
      </c>
      <c r="G21" s="31" t="s">
        <v>49</v>
      </c>
      <c r="H21" s="31" t="s">
        <v>49</v>
      </c>
      <c r="I21" s="31" t="s">
        <v>49</v>
      </c>
      <c r="J21" s="31" t="s">
        <v>49</v>
      </c>
      <c r="K21" s="31" t="s">
        <v>49</v>
      </c>
      <c r="L21" s="31" t="s">
        <v>49</v>
      </c>
      <c r="M21" s="31" t="s">
        <v>49</v>
      </c>
      <c r="N21" s="31" t="s">
        <v>49</v>
      </c>
      <c r="O21" s="31" t="s">
        <v>49</v>
      </c>
      <c r="P21" s="31" t="s">
        <v>49</v>
      </c>
      <c r="Q21" s="31" t="s">
        <v>49</v>
      </c>
    </row>
    <row r="22" spans="1:17" ht="30" customHeight="1" thickBot="1" x14ac:dyDescent="0.3">
      <c r="A22" s="61" t="s">
        <v>123</v>
      </c>
      <c r="B22" s="64" t="s">
        <v>124</v>
      </c>
      <c r="C22" s="31" t="s">
        <v>49</v>
      </c>
      <c r="D22" s="31" t="s">
        <v>49</v>
      </c>
      <c r="E22" s="31" t="s">
        <v>49</v>
      </c>
      <c r="F22" s="31" t="s">
        <v>49</v>
      </c>
      <c r="G22" s="31" t="s">
        <v>49</v>
      </c>
      <c r="H22" s="31" t="s">
        <v>49</v>
      </c>
      <c r="I22" s="31" t="s">
        <v>49</v>
      </c>
      <c r="J22" s="31" t="s">
        <v>49</v>
      </c>
      <c r="K22" s="31" t="s">
        <v>49</v>
      </c>
      <c r="L22" s="31" t="s">
        <v>49</v>
      </c>
      <c r="M22" s="31" t="s">
        <v>49</v>
      </c>
      <c r="N22" s="31" t="s">
        <v>49</v>
      </c>
      <c r="O22" s="31" t="s">
        <v>49</v>
      </c>
      <c r="P22" s="31" t="s">
        <v>49</v>
      </c>
      <c r="Q22" s="31" t="s">
        <v>49</v>
      </c>
    </row>
    <row r="23" spans="1:17" ht="30" customHeight="1" thickBot="1" x14ac:dyDescent="0.3">
      <c r="A23" s="61">
        <v>3</v>
      </c>
      <c r="B23" s="64" t="s">
        <v>125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ht="30" customHeight="1" thickBot="1" x14ac:dyDescent="0.3">
      <c r="A24" s="61" t="s">
        <v>22</v>
      </c>
      <c r="B24" s="64" t="s">
        <v>126</v>
      </c>
      <c r="C24" s="92">
        <v>165</v>
      </c>
      <c r="D24" s="92">
        <v>156</v>
      </c>
      <c r="E24" s="91">
        <f>D24/C24-1</f>
        <v>-5.4545454545454564E-2</v>
      </c>
      <c r="F24" s="93">
        <v>181</v>
      </c>
      <c r="G24" s="92">
        <v>175</v>
      </c>
      <c r="H24" s="91">
        <f>G24/F24-1</f>
        <v>-3.3149171270718258E-2</v>
      </c>
      <c r="I24" s="94">
        <f>3745-C24-F24</f>
        <v>3399</v>
      </c>
      <c r="J24" s="95">
        <f>3671-D24-G24</f>
        <v>3340</v>
      </c>
      <c r="K24" s="91">
        <f>J24/I24-1</f>
        <v>-1.7358046484260092E-2</v>
      </c>
      <c r="L24" s="31" t="s">
        <v>49</v>
      </c>
      <c r="M24" s="31" t="s">
        <v>49</v>
      </c>
      <c r="N24" s="31" t="s">
        <v>49</v>
      </c>
      <c r="O24" s="31" t="s">
        <v>49</v>
      </c>
      <c r="P24" s="31" t="s">
        <v>49</v>
      </c>
      <c r="Q24" s="31" t="s">
        <v>49</v>
      </c>
    </row>
    <row r="25" spans="1:17" ht="30" customHeight="1" thickBot="1" x14ac:dyDescent="0.3">
      <c r="A25" s="61" t="s">
        <v>23</v>
      </c>
      <c r="B25" s="64" t="s">
        <v>127</v>
      </c>
      <c r="C25" s="31" t="s">
        <v>49</v>
      </c>
      <c r="D25" s="31" t="s">
        <v>49</v>
      </c>
      <c r="E25" s="31" t="s">
        <v>49</v>
      </c>
      <c r="F25" s="31" t="s">
        <v>49</v>
      </c>
      <c r="G25" s="31" t="s">
        <v>49</v>
      </c>
      <c r="H25" s="31" t="s">
        <v>49</v>
      </c>
      <c r="I25" s="31" t="s">
        <v>49</v>
      </c>
      <c r="J25" s="31" t="s">
        <v>49</v>
      </c>
      <c r="K25" s="31" t="s">
        <v>49</v>
      </c>
      <c r="L25" s="15">
        <v>8</v>
      </c>
      <c r="M25" s="15">
        <v>7</v>
      </c>
      <c r="N25" s="91">
        <f>M25/L25-1</f>
        <v>-0.125</v>
      </c>
      <c r="O25" s="31" t="s">
        <v>49</v>
      </c>
      <c r="P25" s="31" t="s">
        <v>49</v>
      </c>
      <c r="Q25" s="31" t="s">
        <v>49</v>
      </c>
    </row>
    <row r="26" spans="1:17" ht="30" customHeight="1" thickBot="1" x14ac:dyDescent="0.3">
      <c r="A26" s="61" t="s">
        <v>24</v>
      </c>
      <c r="B26" s="64" t="s">
        <v>128</v>
      </c>
      <c r="C26" s="31" t="s">
        <v>49</v>
      </c>
      <c r="D26" s="31" t="s">
        <v>49</v>
      </c>
      <c r="E26" s="31" t="s">
        <v>49</v>
      </c>
      <c r="F26" s="31" t="s">
        <v>49</v>
      </c>
      <c r="G26" s="31" t="s">
        <v>49</v>
      </c>
      <c r="H26" s="31" t="s">
        <v>49</v>
      </c>
      <c r="I26" s="31" t="s">
        <v>49</v>
      </c>
      <c r="J26" s="31" t="s">
        <v>49</v>
      </c>
      <c r="K26" s="31" t="s">
        <v>49</v>
      </c>
      <c r="L26" s="31" t="s">
        <v>49</v>
      </c>
      <c r="M26" s="31" t="s">
        <v>49</v>
      </c>
      <c r="N26" s="31" t="s">
        <v>49</v>
      </c>
      <c r="O26" s="31" t="s">
        <v>49</v>
      </c>
      <c r="P26" s="31" t="s">
        <v>49</v>
      </c>
      <c r="Q26" s="31" t="s">
        <v>49</v>
      </c>
    </row>
    <row r="27" spans="1:17" ht="30" customHeight="1" thickBot="1" x14ac:dyDescent="0.3">
      <c r="A27" s="61" t="s">
        <v>25</v>
      </c>
      <c r="B27" s="64" t="s">
        <v>124</v>
      </c>
      <c r="C27" s="31" t="s">
        <v>49</v>
      </c>
      <c r="D27" s="31" t="s">
        <v>49</v>
      </c>
      <c r="E27" s="31" t="s">
        <v>49</v>
      </c>
      <c r="F27" s="31" t="s">
        <v>49</v>
      </c>
      <c r="G27" s="31" t="s">
        <v>49</v>
      </c>
      <c r="H27" s="31" t="s">
        <v>49</v>
      </c>
      <c r="I27" s="31" t="s">
        <v>49</v>
      </c>
      <c r="J27" s="31" t="s">
        <v>49</v>
      </c>
      <c r="K27" s="31" t="s">
        <v>49</v>
      </c>
      <c r="L27" s="31" t="s">
        <v>49</v>
      </c>
      <c r="M27" s="31" t="s">
        <v>49</v>
      </c>
      <c r="N27" s="31" t="s">
        <v>49</v>
      </c>
      <c r="O27" s="31" t="s">
        <v>49</v>
      </c>
      <c r="P27" s="31" t="s">
        <v>49</v>
      </c>
      <c r="Q27" s="31" t="s">
        <v>49</v>
      </c>
    </row>
    <row r="28" spans="1:17" ht="15.75" x14ac:dyDescent="0.25">
      <c r="A28" s="96"/>
    </row>
  </sheetData>
  <mergeCells count="21">
    <mergeCell ref="I4:I5"/>
    <mergeCell ref="K4:K5"/>
    <mergeCell ref="L4:L5"/>
    <mergeCell ref="N4:N5"/>
    <mergeCell ref="O4:O5"/>
    <mergeCell ref="Q4:Q5"/>
    <mergeCell ref="A4:A5"/>
    <mergeCell ref="B4:B5"/>
    <mergeCell ref="C4:C5"/>
    <mergeCell ref="E4:E5"/>
    <mergeCell ref="F4:F5"/>
    <mergeCell ref="H4:H5"/>
    <mergeCell ref="A1:Q1"/>
    <mergeCell ref="A2:A3"/>
    <mergeCell ref="B2:B3"/>
    <mergeCell ref="C2:Q2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view="pageBreakPreview" zoomScale="60" zoomScaleNormal="100" workbookViewId="0">
      <selection activeCell="F2" sqref="F2"/>
    </sheetView>
  </sheetViews>
  <sheetFormatPr defaultRowHeight="15" x14ac:dyDescent="0.25"/>
  <cols>
    <col min="1" max="1" width="9.140625" style="2"/>
    <col min="2" max="2" width="38" style="2" bestFit="1" customWidth="1"/>
    <col min="3" max="3" width="17.28515625" style="2" customWidth="1"/>
    <col min="4" max="4" width="21" style="2" customWidth="1"/>
    <col min="5" max="5" width="21.140625" style="2" customWidth="1"/>
    <col min="6" max="6" width="17.28515625" style="2" customWidth="1"/>
    <col min="7" max="7" width="21.7109375" style="2" customWidth="1"/>
    <col min="8" max="11" width="17.28515625" style="2" customWidth="1"/>
    <col min="12" max="16384" width="9.140625" style="2"/>
  </cols>
  <sheetData>
    <row r="1" spans="1:11" ht="15.75" x14ac:dyDescent="0.25">
      <c r="A1" s="97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6.5" thickBot="1" x14ac:dyDescent="0.3">
      <c r="A2" s="96"/>
    </row>
    <row r="3" spans="1:11" ht="153" customHeight="1" thickBot="1" x14ac:dyDescent="0.3">
      <c r="A3" s="98" t="s">
        <v>1</v>
      </c>
      <c r="B3" s="99" t="s">
        <v>130</v>
      </c>
      <c r="C3" s="99" t="s">
        <v>131</v>
      </c>
      <c r="D3" s="99" t="s">
        <v>132</v>
      </c>
      <c r="E3" s="99" t="s">
        <v>133</v>
      </c>
      <c r="F3" s="99" t="s">
        <v>134</v>
      </c>
      <c r="G3" s="99" t="s">
        <v>135</v>
      </c>
      <c r="H3" s="99" t="s">
        <v>136</v>
      </c>
      <c r="I3" s="99" t="s">
        <v>137</v>
      </c>
      <c r="J3" s="99" t="s">
        <v>138</v>
      </c>
      <c r="K3" s="99" t="s">
        <v>139</v>
      </c>
    </row>
    <row r="4" spans="1:11" ht="15.75" thickBot="1" x14ac:dyDescent="0.3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</row>
    <row r="5" spans="1:11" ht="90.75" thickBot="1" x14ac:dyDescent="0.3">
      <c r="A5" s="58">
        <v>1</v>
      </c>
      <c r="B5" s="64" t="s">
        <v>140</v>
      </c>
      <c r="C5" s="100" t="s">
        <v>141</v>
      </c>
      <c r="D5" s="8" t="s">
        <v>142</v>
      </c>
      <c r="E5" s="64" t="s">
        <v>143</v>
      </c>
      <c r="F5" s="59" t="s">
        <v>144</v>
      </c>
      <c r="G5" s="64" t="s">
        <v>145</v>
      </c>
      <c r="H5" s="65" t="s">
        <v>146</v>
      </c>
      <c r="I5" s="65" t="s">
        <v>147</v>
      </c>
      <c r="J5" s="65" t="s">
        <v>148</v>
      </c>
      <c r="K5" s="65" t="s">
        <v>141</v>
      </c>
    </row>
    <row r="6" spans="1:11" ht="15.75" thickBot="1" x14ac:dyDescent="0.3">
      <c r="A6" s="58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 x14ac:dyDescent="0.25">
      <c r="A7" s="96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F2" sqref="F2"/>
    </sheetView>
  </sheetViews>
  <sheetFormatPr defaultRowHeight="15" x14ac:dyDescent="0.25"/>
  <cols>
    <col min="1" max="1" width="5" style="2" customWidth="1"/>
    <col min="2" max="2" width="45" style="2" customWidth="1"/>
    <col min="3" max="4" width="26" style="2" customWidth="1"/>
    <col min="5" max="16384" width="9.140625" style="2"/>
  </cols>
  <sheetData>
    <row r="1" spans="1:4" x14ac:dyDescent="0.25">
      <c r="A1" s="2" t="s">
        <v>149</v>
      </c>
    </row>
    <row r="3" spans="1:4" ht="36" customHeight="1" x14ac:dyDescent="0.25">
      <c r="A3" s="82" t="s">
        <v>150</v>
      </c>
      <c r="B3" s="80" t="s">
        <v>151</v>
      </c>
      <c r="C3" s="101" t="s">
        <v>152</v>
      </c>
      <c r="D3" s="101"/>
    </row>
    <row r="4" spans="1:4" ht="45" customHeight="1" x14ac:dyDescent="0.25">
      <c r="A4" s="102">
        <v>1</v>
      </c>
      <c r="B4" s="103" t="s">
        <v>153</v>
      </c>
      <c r="C4" s="104" t="s">
        <v>154</v>
      </c>
      <c r="D4" s="101" t="s">
        <v>155</v>
      </c>
    </row>
    <row r="5" spans="1:4" ht="45" customHeight="1" x14ac:dyDescent="0.25">
      <c r="A5" s="105"/>
      <c r="B5" s="106" t="s">
        <v>156</v>
      </c>
      <c r="C5" s="107"/>
      <c r="D5" s="108" t="s">
        <v>157</v>
      </c>
    </row>
    <row r="6" spans="1:4" ht="45" customHeight="1" x14ac:dyDescent="0.25">
      <c r="A6" s="109"/>
      <c r="B6" s="110" t="s">
        <v>158</v>
      </c>
      <c r="C6" s="111"/>
      <c r="D6" s="109" t="s">
        <v>141</v>
      </c>
    </row>
    <row r="7" spans="1:4" ht="45" customHeight="1" x14ac:dyDescent="0.25">
      <c r="A7" s="82">
        <v>2</v>
      </c>
      <c r="B7" s="112" t="s">
        <v>159</v>
      </c>
      <c r="C7" s="113" t="s">
        <v>160</v>
      </c>
      <c r="D7" s="113">
        <v>1326</v>
      </c>
    </row>
    <row r="8" spans="1:4" ht="45" customHeight="1" x14ac:dyDescent="0.25">
      <c r="A8" s="82" t="s">
        <v>17</v>
      </c>
      <c r="B8" s="114" t="s">
        <v>161</v>
      </c>
      <c r="C8" s="113" t="s">
        <v>160</v>
      </c>
      <c r="D8" s="80">
        <v>1317</v>
      </c>
    </row>
    <row r="9" spans="1:4" ht="45" customHeight="1" x14ac:dyDescent="0.25">
      <c r="A9" s="82" t="s">
        <v>18</v>
      </c>
      <c r="B9" s="114" t="s">
        <v>162</v>
      </c>
      <c r="C9" s="113" t="s">
        <v>160</v>
      </c>
      <c r="D9" s="109" t="s">
        <v>141</v>
      </c>
    </row>
    <row r="10" spans="1:4" ht="45" customHeight="1" x14ac:dyDescent="0.25">
      <c r="A10" s="82" t="s">
        <v>163</v>
      </c>
      <c r="B10" s="114" t="s">
        <v>164</v>
      </c>
      <c r="C10" s="80" t="s">
        <v>165</v>
      </c>
      <c r="D10" s="80">
        <v>0.03</v>
      </c>
    </row>
    <row r="11" spans="1:4" ht="45" customHeight="1" x14ac:dyDescent="0.25">
      <c r="A11" s="82" t="s">
        <v>166</v>
      </c>
      <c r="B11" s="114" t="s">
        <v>167</v>
      </c>
      <c r="C11" s="80" t="s">
        <v>165</v>
      </c>
      <c r="D11" s="80">
        <v>6</v>
      </c>
    </row>
    <row r="12" spans="1:4" x14ac:dyDescent="0.25">
      <c r="A12" s="45"/>
    </row>
    <row r="13" spans="1:4" x14ac:dyDescent="0.25">
      <c r="A13" s="45"/>
    </row>
    <row r="14" spans="1:4" x14ac:dyDescent="0.25">
      <c r="A14" s="45"/>
    </row>
    <row r="15" spans="1:4" x14ac:dyDescent="0.25">
      <c r="A15" s="45"/>
    </row>
    <row r="16" spans="1:4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E7"/>
  <sheetViews>
    <sheetView view="pageBreakPreview" zoomScale="115" zoomScaleNormal="100" zoomScaleSheetLayoutView="115" workbookViewId="0">
      <selection activeCell="F2" sqref="F2"/>
    </sheetView>
  </sheetViews>
  <sheetFormatPr defaultRowHeight="15" x14ac:dyDescent="0.25"/>
  <cols>
    <col min="1" max="1" width="9.140625" style="2"/>
    <col min="2" max="2" width="21.140625" style="2" customWidth="1"/>
    <col min="3" max="3" width="11.140625" style="2" customWidth="1"/>
    <col min="4" max="4" width="12.140625" style="2" customWidth="1"/>
    <col min="5" max="5" width="11.28515625" style="2" customWidth="1"/>
    <col min="6" max="6" width="13.28515625" style="2" customWidth="1"/>
    <col min="7" max="7" width="12.5703125" style="2" customWidth="1"/>
    <col min="8" max="8" width="12.42578125" style="2" customWidth="1"/>
    <col min="9" max="9" width="10.7109375" style="2" customWidth="1"/>
    <col min="10" max="10" width="14.42578125" style="2" customWidth="1"/>
    <col min="11" max="11" width="17.7109375" style="2" customWidth="1"/>
    <col min="12" max="12" width="15.28515625" style="2" customWidth="1"/>
    <col min="13" max="13" width="14.42578125" style="2" customWidth="1"/>
    <col min="14" max="14" width="14.85546875" style="2" customWidth="1"/>
    <col min="15" max="15" width="10.7109375" style="2" customWidth="1"/>
    <col min="16" max="16" width="15.140625" style="2" customWidth="1"/>
    <col min="17" max="17" width="15.85546875" style="2" customWidth="1"/>
    <col min="18" max="18" width="17.5703125" style="2" customWidth="1"/>
    <col min="19" max="19" width="14.5703125" style="2" customWidth="1"/>
    <col min="20" max="20" width="14.140625" style="2" customWidth="1"/>
    <col min="21" max="21" width="14.28515625" style="2" customWidth="1"/>
    <col min="22" max="22" width="10.7109375" style="2" customWidth="1"/>
    <col min="23" max="26" width="18" style="2" customWidth="1"/>
    <col min="27" max="27" width="16.42578125" style="2" customWidth="1"/>
    <col min="28" max="28" width="16.140625" style="2" customWidth="1"/>
    <col min="29" max="29" width="11.5703125" style="2" customWidth="1"/>
    <col min="30" max="31" width="15" style="2" customWidth="1"/>
    <col min="32" max="16384" width="9.140625" style="2"/>
  </cols>
  <sheetData>
    <row r="1" spans="1:31" x14ac:dyDescent="0.25">
      <c r="A1" s="2" t="s">
        <v>168</v>
      </c>
    </row>
    <row r="3" spans="1:31" ht="75" customHeight="1" x14ac:dyDescent="0.25">
      <c r="A3" s="115" t="s">
        <v>150</v>
      </c>
      <c r="B3" s="115" t="s">
        <v>169</v>
      </c>
      <c r="C3" s="116" t="s">
        <v>170</v>
      </c>
      <c r="D3" s="115" t="s">
        <v>171</v>
      </c>
      <c r="E3" s="74" t="s">
        <v>172</v>
      </c>
      <c r="F3" s="75"/>
      <c r="G3" s="75"/>
      <c r="H3" s="75"/>
      <c r="I3" s="76"/>
      <c r="J3" s="77" t="s">
        <v>173</v>
      </c>
      <c r="K3" s="79"/>
      <c r="L3" s="79"/>
      <c r="M3" s="79"/>
      <c r="N3" s="79"/>
      <c r="O3" s="78"/>
      <c r="P3" s="77" t="s">
        <v>174</v>
      </c>
      <c r="Q3" s="79"/>
      <c r="R3" s="79"/>
      <c r="S3" s="79"/>
      <c r="T3" s="79"/>
      <c r="U3" s="79"/>
      <c r="V3" s="78"/>
      <c r="W3" s="117" t="s">
        <v>175</v>
      </c>
      <c r="X3" s="118"/>
      <c r="Y3" s="118"/>
      <c r="Z3" s="119"/>
      <c r="AA3" s="74" t="s">
        <v>176</v>
      </c>
      <c r="AB3" s="75"/>
      <c r="AC3" s="76"/>
      <c r="AD3" s="74" t="s">
        <v>177</v>
      </c>
      <c r="AE3" s="76"/>
    </row>
    <row r="4" spans="1:31" ht="105" x14ac:dyDescent="0.25">
      <c r="A4" s="120"/>
      <c r="B4" s="120"/>
      <c r="C4" s="121"/>
      <c r="D4" s="120"/>
      <c r="E4" s="122" t="s">
        <v>178</v>
      </c>
      <c r="F4" s="122" t="s">
        <v>179</v>
      </c>
      <c r="G4" s="123" t="s">
        <v>180</v>
      </c>
      <c r="H4" s="123" t="s">
        <v>181</v>
      </c>
      <c r="I4" s="122" t="s">
        <v>182</v>
      </c>
      <c r="J4" s="122" t="s">
        <v>183</v>
      </c>
      <c r="K4" s="122" t="s">
        <v>184</v>
      </c>
      <c r="L4" s="122" t="s">
        <v>185</v>
      </c>
      <c r="M4" s="122" t="s">
        <v>186</v>
      </c>
      <c r="N4" s="122" t="s">
        <v>187</v>
      </c>
      <c r="O4" s="122" t="s">
        <v>104</v>
      </c>
      <c r="P4" s="122" t="s">
        <v>188</v>
      </c>
      <c r="Q4" s="122" t="s">
        <v>189</v>
      </c>
      <c r="R4" s="122" t="s">
        <v>184</v>
      </c>
      <c r="S4" s="122" t="s">
        <v>185</v>
      </c>
      <c r="T4" s="122" t="s">
        <v>186</v>
      </c>
      <c r="U4" s="122" t="s">
        <v>187</v>
      </c>
      <c r="V4" s="122" t="s">
        <v>104</v>
      </c>
      <c r="W4" s="122" t="s">
        <v>190</v>
      </c>
      <c r="X4" s="122" t="s">
        <v>191</v>
      </c>
      <c r="Y4" s="122" t="s">
        <v>192</v>
      </c>
      <c r="Z4" s="122" t="s">
        <v>104</v>
      </c>
      <c r="AA4" s="122" t="s">
        <v>193</v>
      </c>
      <c r="AB4" s="122" t="s">
        <v>194</v>
      </c>
      <c r="AC4" s="122" t="s">
        <v>195</v>
      </c>
      <c r="AD4" s="122" t="s">
        <v>196</v>
      </c>
      <c r="AE4" s="122" t="s">
        <v>197</v>
      </c>
    </row>
    <row r="5" spans="1:31" s="124" customFormat="1" x14ac:dyDescent="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  <c r="N5" s="80">
        <v>14</v>
      </c>
      <c r="O5" s="80">
        <v>15</v>
      </c>
      <c r="P5" s="80">
        <v>16</v>
      </c>
      <c r="Q5" s="80">
        <v>17</v>
      </c>
      <c r="R5" s="80">
        <v>18</v>
      </c>
      <c r="S5" s="80">
        <v>19</v>
      </c>
      <c r="T5" s="80">
        <v>20</v>
      </c>
      <c r="U5" s="80">
        <v>21</v>
      </c>
      <c r="V5" s="80">
        <v>22</v>
      </c>
      <c r="W5" s="80">
        <v>23</v>
      </c>
      <c r="X5" s="80">
        <v>24</v>
      </c>
      <c r="Y5" s="80">
        <v>25</v>
      </c>
      <c r="Z5" s="80">
        <v>26</v>
      </c>
      <c r="AA5" s="80">
        <v>27</v>
      </c>
      <c r="AB5" s="80">
        <v>28</v>
      </c>
      <c r="AC5" s="80">
        <v>29</v>
      </c>
      <c r="AD5" s="80">
        <v>30</v>
      </c>
      <c r="AE5" s="80">
        <v>31</v>
      </c>
    </row>
    <row r="6" spans="1:31" ht="39" customHeight="1" x14ac:dyDescent="0.25">
      <c r="A6" s="125">
        <v>2015</v>
      </c>
      <c r="B6" s="82" t="s">
        <v>49</v>
      </c>
      <c r="C6" s="82" t="s">
        <v>198</v>
      </c>
      <c r="D6" s="82" t="s">
        <v>49</v>
      </c>
      <c r="E6" s="80">
        <v>165</v>
      </c>
      <c r="F6" s="80">
        <v>181</v>
      </c>
      <c r="G6" s="80">
        <f>3745-E6-F6+148</f>
        <v>3547</v>
      </c>
      <c r="H6" s="126">
        <f>8+64</f>
        <v>72</v>
      </c>
      <c r="I6" s="82" t="s">
        <v>49</v>
      </c>
      <c r="J6" s="80">
        <v>8</v>
      </c>
      <c r="K6" s="127">
        <v>3745</v>
      </c>
      <c r="L6" s="82" t="s">
        <v>49</v>
      </c>
      <c r="M6" s="82" t="s">
        <v>49</v>
      </c>
      <c r="N6" s="82" t="s">
        <v>49</v>
      </c>
      <c r="O6" s="126">
        <v>212</v>
      </c>
      <c r="P6" s="82" t="s">
        <v>49</v>
      </c>
      <c r="Q6" s="82" t="s">
        <v>49</v>
      </c>
      <c r="R6" s="82" t="s">
        <v>49</v>
      </c>
      <c r="S6" s="82" t="s">
        <v>49</v>
      </c>
      <c r="T6" s="82" t="s">
        <v>49</v>
      </c>
      <c r="U6" s="82" t="s">
        <v>49</v>
      </c>
      <c r="V6" s="82" t="s">
        <v>49</v>
      </c>
      <c r="W6" s="126">
        <v>3745</v>
      </c>
      <c r="X6" s="127">
        <v>8</v>
      </c>
      <c r="Y6" s="82" t="s">
        <v>49</v>
      </c>
      <c r="Z6" s="82" t="s">
        <v>49</v>
      </c>
      <c r="AA6" s="80">
        <f>3745+212+8</f>
        <v>3965</v>
      </c>
      <c r="AB6" s="82" t="s">
        <v>49</v>
      </c>
      <c r="AC6" s="82" t="s">
        <v>49</v>
      </c>
      <c r="AD6" s="82" t="s">
        <v>49</v>
      </c>
      <c r="AE6" s="82" t="s">
        <v>49</v>
      </c>
    </row>
    <row r="7" spans="1:31" ht="39" customHeight="1" x14ac:dyDescent="0.25">
      <c r="A7" s="125">
        <v>2016</v>
      </c>
      <c r="B7" s="82" t="s">
        <v>49</v>
      </c>
      <c r="C7" s="82" t="s">
        <v>199</v>
      </c>
      <c r="D7" s="82" t="s">
        <v>49</v>
      </c>
      <c r="E7" s="80">
        <v>156</v>
      </c>
      <c r="F7" s="80">
        <v>175</v>
      </c>
      <c r="G7" s="80">
        <f>3671-E7-F7+159</f>
        <v>3499</v>
      </c>
      <c r="H7" s="126">
        <f>7+68</f>
        <v>75</v>
      </c>
      <c r="I7" s="82" t="s">
        <v>49</v>
      </c>
      <c r="J7" s="80">
        <v>7</v>
      </c>
      <c r="K7" s="127">
        <v>3671</v>
      </c>
      <c r="L7" s="82" t="s">
        <v>49</v>
      </c>
      <c r="M7" s="82" t="s">
        <v>49</v>
      </c>
      <c r="N7" s="82" t="s">
        <v>49</v>
      </c>
      <c r="O7" s="126">
        <v>227</v>
      </c>
      <c r="P7" s="82" t="s">
        <v>49</v>
      </c>
      <c r="Q7" s="82" t="s">
        <v>49</v>
      </c>
      <c r="R7" s="82" t="s">
        <v>49</v>
      </c>
      <c r="S7" s="82" t="s">
        <v>49</v>
      </c>
      <c r="T7" s="82" t="s">
        <v>49</v>
      </c>
      <c r="U7" s="82" t="s">
        <v>49</v>
      </c>
      <c r="V7" s="82" t="s">
        <v>49</v>
      </c>
      <c r="W7" s="126">
        <v>3671</v>
      </c>
      <c r="X7" s="127">
        <v>7</v>
      </c>
      <c r="Y7" s="82" t="s">
        <v>49</v>
      </c>
      <c r="Z7" s="82" t="s">
        <v>49</v>
      </c>
      <c r="AA7" s="80">
        <f>3671+227+7</f>
        <v>3905</v>
      </c>
      <c r="AB7" s="82" t="s">
        <v>49</v>
      </c>
      <c r="AC7" s="82" t="s">
        <v>49</v>
      </c>
      <c r="AD7" s="82" t="s">
        <v>49</v>
      </c>
      <c r="AE7" s="82" t="s">
        <v>49</v>
      </c>
    </row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rintOptions horizontalCentered="1"/>
  <pageMargins left="0.19685039370078741" right="0.19685039370078741" top="0.39370078740157483" bottom="0.19685039370078741" header="0" footer="0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 2.1 2015-2016</vt:lpstr>
      <vt:lpstr>2.2 2015-2016</vt:lpstr>
      <vt:lpstr>3.4 2015-2016</vt:lpstr>
      <vt:lpstr>3.5 2015-2016</vt:lpstr>
      <vt:lpstr> 4.1 2015-2016</vt:lpstr>
      <vt:lpstr>4.2 2015-2016</vt:lpstr>
      <vt:lpstr>4.3 2015-2016</vt:lpstr>
      <vt:lpstr>4.9 2015-2016</vt:lpstr>
      <vt:lpstr>Лист1</vt:lpstr>
      <vt:lpstr>'4.2 2015-2016'!sub_17402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2017-10-26T12:32:32Z</dcterms:modified>
</cp:coreProperties>
</file>