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835"/>
  </bookViews>
  <sheets>
    <sheet name="на сайт" sheetId="1" r:id="rId1"/>
  </sheets>
  <externalReferences>
    <externalReference r:id="rId2"/>
  </externalReferences>
  <definedNames>
    <definedName name="а" localSheetId="0">#REF!</definedName>
    <definedName name="артскважина2" localSheetId="0">#REF!</definedName>
    <definedName name="б" localSheetId="0">#REF!</definedName>
    <definedName name="баня.финская" localSheetId="0">#REF!</definedName>
    <definedName name="бб" localSheetId="0">#REF!</definedName>
    <definedName name="бббб" localSheetId="0">#REF!</definedName>
    <definedName name="блоквысокогодавл" localSheetId="0">#REF!</definedName>
    <definedName name="бмх" localSheetId="0">#REF!</definedName>
    <definedName name="бранденбург" localSheetId="0">#REF!</definedName>
    <definedName name="брх2" localSheetId="0">#REF!</definedName>
    <definedName name="в" localSheetId="0">#REF!</definedName>
    <definedName name="вв" localSheetId="0">#REF!</definedName>
    <definedName name="вл35" localSheetId="0">#REF!</definedName>
    <definedName name="вл6" localSheetId="0">#REF!</definedName>
    <definedName name="г" localSheetId="0">#REF!</definedName>
    <definedName name="д" localSheetId="0">#REF!</definedName>
    <definedName name="дд" localSheetId="0">#REF!</definedName>
    <definedName name="ДНС" localSheetId="0">#REF!</definedName>
    <definedName name="е" localSheetId="0">#REF!</definedName>
    <definedName name="ее" localSheetId="0">#REF!</definedName>
    <definedName name="еее" localSheetId="0">#REF!</definedName>
    <definedName name="ж" localSheetId="0">#REF!</definedName>
    <definedName name="жж" localSheetId="0">#REF!</definedName>
    <definedName name="з" localSheetId="0">#REF!</definedName>
    <definedName name="_xlnm.Print_Titles" localSheetId="0">'на сайт'!$17:$18</definedName>
    <definedName name="задвижки" localSheetId="0">#REF!</definedName>
    <definedName name="зз" localSheetId="0">#REF!</definedName>
    <definedName name="ззз" localSheetId="0">#REF!</definedName>
    <definedName name="и" localSheetId="0">#REF!</definedName>
    <definedName name="ии" localSheetId="0">#REF!</definedName>
    <definedName name="й" localSheetId="0">#REF!</definedName>
    <definedName name="к" localSheetId="0">#REF!</definedName>
    <definedName name="к1" localSheetId="0">#REF!</definedName>
    <definedName name="к10" localSheetId="0">#REF!</definedName>
    <definedName name="к11" localSheetId="0">#REF!</definedName>
    <definedName name="к12" localSheetId="0">#REF!</definedName>
    <definedName name="к13" localSheetId="0">#REF!</definedName>
    <definedName name="к14" localSheetId="0">#REF!</definedName>
    <definedName name="к15" localSheetId="0">#REF!</definedName>
    <definedName name="к16" localSheetId="0">#REF!</definedName>
    <definedName name="к17" localSheetId="0">#REF!</definedName>
    <definedName name="к2" localSheetId="0">#REF!</definedName>
    <definedName name="к3" localSheetId="0">#REF!</definedName>
    <definedName name="к4" localSheetId="0">#REF!</definedName>
    <definedName name="к5" localSheetId="0">#REF!</definedName>
    <definedName name="к6" localSheetId="0">#REF!</definedName>
    <definedName name="к60" localSheetId="0">#REF!</definedName>
    <definedName name="к7" localSheetId="0">#REF!</definedName>
    <definedName name="к8" localSheetId="0">#REF!</definedName>
    <definedName name="к9" localSheetId="0">#REF!</definedName>
    <definedName name="кк" localSheetId="0">#REF!</definedName>
    <definedName name="ккк" localSheetId="0">#REF!</definedName>
    <definedName name="кос" localSheetId="0">#REF!</definedName>
    <definedName name="котельная" localSheetId="0">#REF!</definedName>
    <definedName name="ктпн" localSheetId="0">#REF!</definedName>
    <definedName name="КТПНрадуж" localSheetId="0">#REF!</definedName>
    <definedName name="КТПНунимо" localSheetId="0">#REF!</definedName>
    <definedName name="л" localSheetId="0">#REF!</definedName>
    <definedName name="лл" localSheetId="0">#REF!</definedName>
    <definedName name="м" localSheetId="0">#REF!</definedName>
    <definedName name="н" localSheetId="0">#REF!</definedName>
    <definedName name="н1" localSheetId="0">#REF!</definedName>
    <definedName name="н10" localSheetId="0">#REF!</definedName>
    <definedName name="н12" localSheetId="0">#REF!</definedName>
    <definedName name="н13" localSheetId="0">#REF!</definedName>
    <definedName name="н2" localSheetId="0">#REF!</definedName>
    <definedName name="н3" localSheetId="0">#REF!</definedName>
    <definedName name="н4" localSheetId="0">#REF!</definedName>
    <definedName name="наружное.освещение.ж.п." localSheetId="0">#REF!</definedName>
    <definedName name="насос.2подёма" localSheetId="0">#REF!</definedName>
    <definedName name="нефтеналив" localSheetId="0">#REF!</definedName>
    <definedName name="нн" localSheetId="0">#REF!</definedName>
    <definedName name="ннн" localSheetId="0">#REF!</definedName>
    <definedName name="нннн" localSheetId="0">#REF!</definedName>
    <definedName name="о" localSheetId="0">#REF!</definedName>
    <definedName name="_xlnm.Print_Area" localSheetId="0">'на сайт'!$A$1:$F$87</definedName>
    <definedName name="р" localSheetId="0">#REF!</definedName>
    <definedName name="р1092" localSheetId="0">#REF!</definedName>
    <definedName name="рр" localSheetId="0">#REF!</definedName>
    <definedName name="РУ6КНСЛЕ" localSheetId="0">#REF!</definedName>
    <definedName name="с" localSheetId="0">#REF!</definedName>
    <definedName name="слесарка.цпс" localSheetId="0">#REF!</definedName>
    <definedName name="сс" localSheetId="0">#REF!</definedName>
    <definedName name="стан.обезж.1" localSheetId="0">#REF!</definedName>
    <definedName name="станция.обезж.2" localSheetId="0">#REF!</definedName>
    <definedName name="столовая" localSheetId="0">#REF!</definedName>
    <definedName name="т" localSheetId="0">#REF!</definedName>
    <definedName name="ТПплощадка" localSheetId="0">#REF!</definedName>
    <definedName name="тт" localSheetId="0">#REF!</definedName>
    <definedName name="ТХУ" localSheetId="0">#REF!</definedName>
    <definedName name="у" localSheetId="0">#REF!</definedName>
    <definedName name="узел.учёта.нефти" localSheetId="0">#REF!</definedName>
    <definedName name="уу" localSheetId="0">#REF!</definedName>
    <definedName name="ууу" localSheetId="0">#REF!</definedName>
    <definedName name="ф" localSheetId="0">#REF!</definedName>
    <definedName name="фффф" localSheetId="0">#REF!</definedName>
    <definedName name="ффы" localSheetId="0">#REF!</definedName>
    <definedName name="х" localSheetId="0">#REF!</definedName>
    <definedName name="химлаборатория" localSheetId="0">#REF!</definedName>
    <definedName name="хозбытстоки" localSheetId="0">#REF!</definedName>
    <definedName name="хх" localSheetId="0">#REF!</definedName>
    <definedName name="ххх" localSheetId="0">#REF!</definedName>
    <definedName name="ц" localSheetId="0">#REF!</definedName>
    <definedName name="цц" localSheetId="0">#REF!</definedName>
    <definedName name="ццц" localSheetId="0">#REF!</definedName>
    <definedName name="ч" localSheetId="0">#REF!</definedName>
    <definedName name="чч" localSheetId="0">#REF!</definedName>
    <definedName name="ш" localSheetId="0">#REF!</definedName>
    <definedName name="шш" localSheetId="0">#REF!</definedName>
    <definedName name="шшш" localSheetId="0">#REF!</definedName>
    <definedName name="щ" localSheetId="0">#REF!</definedName>
    <definedName name="щсу.котельной" localSheetId="0">#REF!</definedName>
    <definedName name="ЩСУднс" localSheetId="0">#REF!</definedName>
    <definedName name="щщ" localSheetId="0">#REF!</definedName>
    <definedName name="щщщ" localSheetId="0">#REF!</definedName>
    <definedName name="ъ" localSheetId="0">#REF!</definedName>
    <definedName name="ъъ" localSheetId="0">#REF!</definedName>
    <definedName name="ы" localSheetId="0">#REF!</definedName>
    <definedName name="ыы" localSheetId="0">#REF!</definedName>
    <definedName name="ыыыы" localSheetId="0">#REF!</definedName>
    <definedName name="ь" localSheetId="0">#REF!</definedName>
    <definedName name="ьь" localSheetId="0">#REF!</definedName>
    <definedName name="э" localSheetId="0">#REF!</definedName>
    <definedName name="ээ" localSheetId="0">#REF!</definedName>
    <definedName name="ю" localSheetId="0">#REF!</definedName>
    <definedName name="юю" localSheetId="0">#REF!</definedName>
    <definedName name="ююю" localSheetId="0">#REF!</definedName>
    <definedName name="юююю" localSheetId="0">#REF!</definedName>
    <definedName name="я" localSheetId="0">#REF!</definedName>
    <definedName name="яя" localSheetId="0">#REF!</definedName>
  </definedNames>
  <calcPr calcId="125725"/>
</workbook>
</file>

<file path=xl/calcChain.xml><?xml version="1.0" encoding="utf-8"?>
<calcChain xmlns="http://schemas.openxmlformats.org/spreadsheetml/2006/main">
  <c r="E75" i="1"/>
  <c r="E74"/>
  <c r="E71"/>
  <c r="E70"/>
  <c r="E68"/>
  <c r="G68" s="1"/>
  <c r="G67"/>
  <c r="E67"/>
  <c r="G66"/>
  <c r="E65"/>
</calcChain>
</file>

<file path=xl/sharedStrings.xml><?xml version="1.0" encoding="utf-8"?>
<sst xmlns="http://schemas.openxmlformats.org/spreadsheetml/2006/main" count="209" uniqueCount="147">
  <si>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</si>
  <si>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</si>
  <si>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</si>
  <si>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</si>
  <si>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</si>
  <si>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</si>
  <si>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</si>
  <si>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r>
      <t xml:space="preserve">Наименование организации:  </t>
    </r>
    <r>
      <rPr>
        <u/>
        <sz val="11"/>
        <rFont val="Times New Roman"/>
        <family val="1"/>
        <charset val="204"/>
      </rPr>
      <t xml:space="preserve"> ОАО "Черногорэнерго"</t>
    </r>
  </si>
  <si>
    <t>ИНН:</t>
  </si>
  <si>
    <t>КПП:</t>
  </si>
  <si>
    <t>№ п/п</t>
  </si>
  <si>
    <t>Показатель</t>
  </si>
  <si>
    <t>Ед. изм.</t>
  </si>
  <si>
    <t>2015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</si>
  <si>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</si>
  <si>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</si>
  <si>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</si>
  <si>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</si>
  <si>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</si>
  <si>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</si>
  <si>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</si>
  <si>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</si>
  <si>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</si>
  <si>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</si>
  <si>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</si>
  <si>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</si>
  <si>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</si>
  <si>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</si>
  <si>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</si>
  <si>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</si>
  <si>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</si>
  <si>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</si>
  <si>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</si>
  <si>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</si>
  <si>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 (капитальный ремонт)</t>
  </si>
  <si>
    <t>отсутствие согласования от предприятий нефтяной отрасли на остановку оборудования нефтедобычи, как следствие перенос ремонтов на другие более поздние сроки</t>
  </si>
  <si>
    <t>1.1.2</t>
  </si>
  <si>
    <t>Фонд оплаты труда и отчисления на социальные нужды, всего</t>
  </si>
  <si>
    <t>1.1.2.1</t>
  </si>
  <si>
    <t>в том числе на ремонт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</si>
  <si>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</si>
  <si>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</si>
  <si>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</si>
  <si>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</si>
  <si>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</si>
  <si>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</si>
  <si>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Дополнительные затраты по ежегодным договорам аренды имущества у сторонних организаций, не учтенных в тарифе (утверждены только долгострочные договора аренды)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</si>
  <si>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</si>
  <si>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</si>
  <si>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</si>
  <si>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</si>
  <si>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</si>
  <si>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</si>
  <si>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</si>
  <si>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</si>
  <si>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Работы и услуги производственного характера</t>
  </si>
  <si>
    <t xml:space="preserve">Увеличение срока выполнения работ по межеванию участков и постановке на кадастровый учет в связи с изменением земельного кодекса, </t>
  </si>
  <si>
    <t>работы по поверке трансформаторов тока коммерческого учета были проведены в конце 2014 года, но затраты на эти работы были разбиты на 2 года.</t>
  </si>
  <si>
    <t>Работы и услуги непроизводственного характера в том числе: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</si>
  <si>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</si>
  <si>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</si>
  <si>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</si>
  <si>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расходы на охрану и пожарную безопасность</t>
  </si>
  <si>
    <t>увеличение затрат на охрану (стоимость обслуживания), помимо этого была установлена видеосистема охраняемой территории, требующая дополнительных затрат на обслуживание</t>
  </si>
  <si>
    <t xml:space="preserve">иные расходы 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</si>
  <si>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</si>
  <si>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</si>
  <si>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</si>
  <si>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</si>
  <si>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</si>
  <si>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</si>
  <si>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</si>
  <si>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</si>
  <si>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</si>
  <si>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</si>
  <si>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</si>
  <si>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</si>
  <si>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</si>
  <si>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</si>
  <si>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</si>
  <si>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</si>
  <si>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</si>
  <si>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</si>
  <si>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</si>
  <si>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</si>
  <si>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</si>
  <si>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</si>
  <si>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</si>
  <si>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</si>
  <si>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</si>
  <si>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</si>
  <si>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</si>
  <si>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</si>
  <si>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</si>
  <si>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</si>
  <si>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</si>
  <si>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</si>
  <si>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</si>
  <si>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</si>
  <si>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</si>
  <si>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</si>
  <si>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</si>
  <si>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</si>
  <si>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</si>
  <si>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</si>
  <si>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СН1 (35кВ)</t>
  </si>
  <si>
    <t>2.2</t>
  </si>
  <si>
    <t>в том числе трансформаторная мощность подстанций на уровне напряжения СН2 (6кВ)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</si>
  <si>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</si>
  <si>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</si>
  <si>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</si>
  <si>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</si>
  <si>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 ВН (110кВ)</t>
  </si>
  <si>
    <t>3.2</t>
  </si>
  <si>
    <t>в том числе количество условных единиц по линиям электропередач на уровне напряжения  СН1 (35кВ)</t>
  </si>
  <si>
    <t>3.3</t>
  </si>
  <si>
    <t>в том числе количество условных единиц по линиям электропередач на уровне напряжения  СН2 (6кВ)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</si>
  <si>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</si>
  <si>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</si>
  <si>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</si>
  <si>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уровне напряжения СН1 (35кВ)</t>
  </si>
  <si>
    <t>4.2</t>
  </si>
  <si>
    <t>в том числе Количество условных единиц по подстанциям на уровне напряжения СН2 (6кВ)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</si>
  <si>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</si>
  <si>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</si>
  <si>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</si>
  <si>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</si>
  <si>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ВН (110кВ)</t>
  </si>
  <si>
    <t>5.2</t>
  </si>
  <si>
    <t>в том числе длина линий электропередач на уровне напряжения СН1 (35кВ)</t>
  </si>
  <si>
    <t>5.3</t>
  </si>
  <si>
    <t>в том числе длина линий электропередач на уровне напряжения СН2 (6кВ)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</si>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</sst>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2">
    <numFmt numFmtId="164" formatCode="\$#,##0\ ;\(\$#,##0\)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0" applyNumberFormat="0" applyFon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1" applyBorder="0">
      <alignment horizontal="center" vertical="center" wrapText="1"/>
    </xf>
    <xf numFmtId="4" fontId="14" fillId="2" borderId="3" applyBorder="0">
      <alignment horizontal="right"/>
    </xf>
    <xf numFmtId="0" fontId="11" fillId="0" borderId="12" applyNumberFormat="0" applyFill="0" applyAlignment="0" applyProtection="0"/>
    <xf numFmtId="0" fontId="4" fillId="0" borderId="0"/>
    <xf numFmtId="10" fontId="8" fillId="0" borderId="0" applyFont="0" applyFill="0" applyBorder="0" applyAlignment="0" applyProtection="0"/>
    <xf numFmtId="0" fontId="1" fillId="0" borderId="0">
      <alignment vertical="justify"/>
    </xf>
    <xf numFmtId="4" fontId="8" fillId="0" borderId="0" applyFont="0" applyFill="0" applyBorder="0" applyAlignment="0" applyProtection="0"/>
    <xf numFmtId="2" fontId="11" fillId="0" borderId="0" applyFill="0" applyBorder="0" applyAlignment="0" applyProtection="0"/>
    <xf numFmtId="165" fontId="1" fillId="0" borderId="0" applyFont="0" applyFill="0" applyBorder="0" applyAlignment="0" applyProtection="0"/>
    <xf numFmtId="4" fontId="14" fillId="3" borderId="0" applyBorder="0">
      <alignment horizontal="right"/>
    </xf>
  </cellStyleXfs>
  <cellXfs count="49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/>
    <xf numFmtId="0" fontId="1" fillId="0" borderId="0" xfId="2"/>
    <xf numFmtId="0" fontId="4" fillId="0" borderId="0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1" fillId="0" borderId="1" xfId="2" applyBorder="1"/>
    <xf numFmtId="0" fontId="4" fillId="0" borderId="0" xfId="2" applyFont="1" applyBorder="1" applyAlignment="1"/>
    <xf numFmtId="0" fontId="4" fillId="0" borderId="0" xfId="2" applyFont="1" applyAlignment="1">
      <alignment horizontal="left"/>
    </xf>
    <xf numFmtId="0" fontId="0" fillId="0" borderId="1" xfId="0" applyNumberFormat="1" applyBorder="1" applyAlignment="1">
      <alignment horizontal="left"/>
    </xf>
    <xf numFmtId="49" fontId="4" fillId="0" borderId="0" xfId="2" applyNumberFormat="1" applyFont="1" applyBorder="1" applyAlignment="1"/>
    <xf numFmtId="0" fontId="1" fillId="0" borderId="0" xfId="2" applyBorder="1"/>
    <xf numFmtId="0" fontId="0" fillId="0" borderId="2" xfId="0" applyNumberFormat="1" applyBorder="1" applyAlignment="1">
      <alignment horizontal="left"/>
    </xf>
    <xf numFmtId="0" fontId="0" fillId="0" borderId="0" xfId="0" applyBorder="1"/>
    <xf numFmtId="0" fontId="6" fillId="0" borderId="3" xfId="3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/>
    </xf>
    <xf numFmtId="49" fontId="6" fillId="0" borderId="3" xfId="3" applyNumberFormat="1" applyFont="1" applyBorder="1" applyAlignment="1">
      <alignment horizontal="center" vertical="center"/>
    </xf>
    <xf numFmtId="0" fontId="6" fillId="0" borderId="3" xfId="4" applyFont="1" applyBorder="1" applyAlignment="1">
      <alignment vertical="center" wrapText="1"/>
    </xf>
    <xf numFmtId="0" fontId="6" fillId="0" borderId="3" xfId="5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 wrapText="1"/>
    </xf>
    <xf numFmtId="0" fontId="6" fillId="0" borderId="3" xfId="5" applyFont="1" applyBorder="1" applyAlignment="1">
      <alignment vertical="center"/>
    </xf>
    <xf numFmtId="4" fontId="6" fillId="0" borderId="3" xfId="6" applyNumberFormat="1" applyFont="1" applyBorder="1" applyAlignment="1">
      <alignment vertical="center"/>
    </xf>
    <xf numFmtId="4" fontId="6" fillId="0" borderId="3" xfId="6" applyNumberFormat="1" applyFont="1" applyFill="1" applyBorder="1" applyAlignment="1">
      <alignment vertical="center"/>
    </xf>
    <xf numFmtId="49" fontId="6" fillId="0" borderId="3" xfId="7" applyNumberFormat="1" applyFont="1" applyBorder="1" applyAlignment="1">
      <alignment vertical="center" wrapText="1"/>
    </xf>
    <xf numFmtId="0" fontId="6" fillId="0" borderId="4" xfId="4" applyFont="1" applyBorder="1" applyAlignment="1">
      <alignment vertical="center" wrapText="1"/>
    </xf>
    <xf numFmtId="0" fontId="6" fillId="0" borderId="4" xfId="5" applyFont="1" applyBorder="1" applyAlignment="1">
      <alignment vertical="center"/>
    </xf>
    <xf numFmtId="4" fontId="6" fillId="0" borderId="4" xfId="6" applyNumberFormat="1" applyFont="1" applyBorder="1" applyAlignment="1">
      <alignment vertical="center"/>
    </xf>
    <xf numFmtId="4" fontId="6" fillId="0" borderId="4" xfId="6" applyNumberFormat="1" applyFont="1" applyFill="1" applyBorder="1" applyAlignment="1">
      <alignment vertical="center"/>
    </xf>
    <xf numFmtId="49" fontId="6" fillId="0" borderId="4" xfId="7" applyNumberFormat="1" applyFont="1" applyBorder="1" applyAlignment="1">
      <alignment vertical="center" wrapText="1"/>
    </xf>
    <xf numFmtId="49" fontId="6" fillId="0" borderId="3" xfId="3" applyNumberFormat="1" applyFont="1" applyBorder="1" applyAlignment="1">
      <alignment horizontal="center" vertical="center"/>
    </xf>
    <xf numFmtId="0" fontId="6" fillId="0" borderId="5" xfId="4" applyFont="1" applyBorder="1" applyAlignment="1">
      <alignment vertical="center" wrapText="1"/>
    </xf>
    <xf numFmtId="49" fontId="6" fillId="0" borderId="6" xfId="7" applyNumberFormat="1" applyFont="1" applyBorder="1" applyAlignment="1">
      <alignment vertical="center" wrapText="1"/>
    </xf>
    <xf numFmtId="0" fontId="6" fillId="0" borderId="7" xfId="4" applyFont="1" applyBorder="1" applyAlignment="1">
      <alignment vertical="center" wrapText="1"/>
    </xf>
    <xf numFmtId="0" fontId="6" fillId="0" borderId="8" xfId="5" applyFont="1" applyBorder="1" applyAlignment="1">
      <alignment vertical="center"/>
    </xf>
    <xf numFmtId="4" fontId="6" fillId="0" borderId="8" xfId="6" applyNumberFormat="1" applyFont="1" applyBorder="1" applyAlignment="1">
      <alignment vertical="center"/>
    </xf>
    <xf numFmtId="4" fontId="6" fillId="0" borderId="8" xfId="6" applyNumberFormat="1" applyFont="1" applyFill="1" applyBorder="1" applyAlignment="1">
      <alignment vertical="center"/>
    </xf>
    <xf numFmtId="49" fontId="6" fillId="0" borderId="9" xfId="7" applyNumberFormat="1" applyFont="1" applyBorder="1" applyAlignment="1">
      <alignment vertical="center" wrapText="1"/>
    </xf>
    <xf numFmtId="0" fontId="6" fillId="0" borderId="3" xfId="7" applyFont="1" applyBorder="1" applyAlignment="1">
      <alignment vertical="center" wrapText="1"/>
    </xf>
    <xf numFmtId="3" fontId="6" fillId="0" borderId="3" xfId="6" applyNumberFormat="1" applyFont="1" applyFill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4" fontId="0" fillId="0" borderId="0" xfId="0" applyNumberFormat="1"/>
    <xf numFmtId="0" fontId="2" fillId="0" borderId="0" xfId="8" applyFont="1"/>
    <xf numFmtId="0" fontId="7" fillId="0" borderId="0" xfId="9" applyFont="1" applyAlignment="1">
      <alignment horizontal="left" wrapText="1"/>
    </xf>
    <xf numFmtId="0" fontId="2" fillId="0" borderId="0" xfId="9" applyFont="1" applyAlignment="1">
      <alignment wrapText="1"/>
    </xf>
  </cellXfs>
  <cellStyles count="31">
    <cellStyle name="Comma0" xfId="10"/>
    <cellStyle name="Currency0" xfId="11"/>
    <cellStyle name="Date" xfId="12"/>
    <cellStyle name="Fixed" xfId="13"/>
    <cellStyle name="Heading 1" xfId="14"/>
    <cellStyle name="Heading 2" xfId="15"/>
    <cellStyle name="Total" xfId="16"/>
    <cellStyle name="ДАТА" xfId="17"/>
    <cellStyle name="Заголовок" xfId="18"/>
    <cellStyle name="ЗАГОЛОВОК1" xfId="19"/>
    <cellStyle name="ЗАГОЛОВОК2" xfId="20"/>
    <cellStyle name="ЗаголовокСтолбца" xfId="21"/>
    <cellStyle name="Значение" xfId="22"/>
    <cellStyle name="ИТОГОВЫЙ" xfId="23"/>
    <cellStyle name="Обычный" xfId="0" builtinId="0"/>
    <cellStyle name="Обычный 10" xfId="9"/>
    <cellStyle name="Обычный 11" xfId="24"/>
    <cellStyle name="Обычный 2" xfId="2"/>
    <cellStyle name="Обычный 3" xfId="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Процент_4кв" xfId="25"/>
    <cellStyle name="Стиль_названий" xfId="26"/>
    <cellStyle name="Тысячи_4кв" xfId="27"/>
    <cellStyle name="ФИКСИРОВАННЫЙ" xfId="28"/>
    <cellStyle name="Финансовый 2" xfId="29"/>
    <cellStyle name="Формула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-&#1086;&#1073;&#1098;&#1077;&#1084;&#1099;%20&#1079;&#1072;&#1090;&#1088;&#1072;&#1090;%20&#1087;&#1086;%20&#1087;&#1088;&#1080;&#1082;&#1072;&#1079;&#1091;%20&#1060;&#1057;&#1058;-2015%20&#1075;&#1086;&#1076;-&#1087;&#1086;%20&#1076;&#1072;&#1085;&#1085;&#1099;&#1084;%20&#1056;&#1069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на сайт"/>
      <sheetName val="Год последний"/>
      <sheetName val="Год последний-30.03.2016"/>
      <sheetName val="Свод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87"/>
  <sheetViews>
    <sheetView tabSelected="1" view="pageBreakPreview" topLeftCell="A37" zoomScaleSheetLayoutView="100" workbookViewId="0">
      <selection activeCell="E56" sqref="E56"/>
    </sheetView>
  </sheetViews>
  <sheetFormatPr defaultRowHeight="15"/>
  <cols>
    <col min="2" max="2" width="41.5703125" customWidth="1"/>
    <col min="4" max="5" width="10.140625" bestFit="1" customWidth="1"/>
    <col min="6" max="6" width="32.85546875" customWidth="1"/>
  </cols>
  <sheetData>
    <row r="2" spans="1:60">
      <c r="D2" s="1" t="s">
        <v>0</v>
      </c>
    </row>
    <row r="3" spans="1:60">
      <c r="D3" s="1" t="s">
        <v>1</v>
      </c>
    </row>
    <row r="4" spans="1:60">
      <c r="D4" s="1" t="s">
        <v>2</v>
      </c>
    </row>
    <row r="7" spans="1:60" ht="15.75">
      <c r="A7" s="2" t="s">
        <v>3</v>
      </c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5.75">
      <c r="A8" s="2" t="s">
        <v>4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15.75">
      <c r="A9" s="2" t="s">
        <v>5</v>
      </c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5.75">
      <c r="A10" s="2" t="s">
        <v>6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>
      <c r="A12" s="5" t="s">
        <v>7</v>
      </c>
      <c r="B12" s="5"/>
      <c r="C12" s="6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>
      <c r="A13" s="9" t="s">
        <v>8</v>
      </c>
      <c r="B13" s="10">
        <v>8620001023</v>
      </c>
      <c r="C13" s="9"/>
      <c r="D13" s="4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>
      <c r="A14" s="9" t="s">
        <v>9</v>
      </c>
      <c r="B14" s="13">
        <v>860301001</v>
      </c>
      <c r="C14" s="9"/>
      <c r="D14" s="4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" ht="15" customHeight="1">
      <c r="A17" s="15" t="s">
        <v>10</v>
      </c>
      <c r="B17" s="16" t="s">
        <v>11</v>
      </c>
      <c r="C17" s="17" t="s">
        <v>12</v>
      </c>
      <c r="D17" s="18" t="s">
        <v>13</v>
      </c>
      <c r="E17" s="18"/>
      <c r="F17" s="19" t="s">
        <v>14</v>
      </c>
    </row>
    <row r="18" spans="1:6">
      <c r="A18" s="15"/>
      <c r="B18" s="16"/>
      <c r="C18" s="17"/>
      <c r="D18" s="20" t="s">
        <v>15</v>
      </c>
      <c r="E18" s="20" t="s">
        <v>16</v>
      </c>
      <c r="F18" s="19"/>
    </row>
    <row r="19" spans="1:6">
      <c r="A19" s="21" t="s">
        <v>17</v>
      </c>
      <c r="B19" s="22" t="s">
        <v>18</v>
      </c>
      <c r="C19" s="23" t="s">
        <v>19</v>
      </c>
      <c r="D19" s="20" t="s">
        <v>19</v>
      </c>
      <c r="E19" s="20" t="s">
        <v>19</v>
      </c>
      <c r="F19" s="24" t="s">
        <v>19</v>
      </c>
    </row>
    <row r="20" spans="1:6">
      <c r="A20" s="21" t="s">
        <v>20</v>
      </c>
      <c r="B20" s="22" t="s">
        <v>21</v>
      </c>
      <c r="C20" s="25" t="s">
        <v>22</v>
      </c>
      <c r="D20" s="26">
        <v>778526.02000000014</v>
      </c>
      <c r="E20" s="27">
        <v>894367.69879000005</v>
      </c>
      <c r="F20" s="28"/>
    </row>
    <row r="21" spans="1:6">
      <c r="A21" s="21" t="s">
        <v>23</v>
      </c>
      <c r="B21" s="22" t="s">
        <v>24</v>
      </c>
      <c r="C21" s="25" t="s">
        <v>22</v>
      </c>
      <c r="D21" s="26">
        <v>757592.97652941931</v>
      </c>
      <c r="E21" s="27">
        <v>805122.39242163149</v>
      </c>
      <c r="F21" s="28"/>
    </row>
    <row r="22" spans="1:6">
      <c r="A22" s="21" t="s">
        <v>25</v>
      </c>
      <c r="B22" s="22" t="s">
        <v>26</v>
      </c>
      <c r="C22" s="25" t="s">
        <v>22</v>
      </c>
      <c r="D22" s="26">
        <v>80745.568350035581</v>
      </c>
      <c r="E22" s="27">
        <v>68457.308999999979</v>
      </c>
      <c r="F22" s="28"/>
    </row>
    <row r="23" spans="1:6" ht="27">
      <c r="A23" s="21" t="s">
        <v>27</v>
      </c>
      <c r="B23" s="22" t="s">
        <v>28</v>
      </c>
      <c r="C23" s="25" t="s">
        <v>22</v>
      </c>
      <c r="D23" s="27">
        <v>22895.25835003559</v>
      </c>
      <c r="E23" s="27">
        <v>21510.714999999997</v>
      </c>
      <c r="F23" s="28"/>
    </row>
    <row r="24" spans="1:6">
      <c r="A24" s="21" t="s">
        <v>29</v>
      </c>
      <c r="B24" s="22" t="s">
        <v>30</v>
      </c>
      <c r="C24" s="25" t="s">
        <v>22</v>
      </c>
      <c r="D24" s="27"/>
      <c r="E24" s="27"/>
      <c r="F24" s="28"/>
    </row>
    <row r="25" spans="1:6" ht="67.5">
      <c r="A25" s="21" t="s">
        <v>31</v>
      </c>
      <c r="B25" s="22" t="s">
        <v>32</v>
      </c>
      <c r="C25" s="25" t="s">
        <v>22</v>
      </c>
      <c r="D25" s="27">
        <v>57850.31</v>
      </c>
      <c r="E25" s="27">
        <v>46946.59399999999</v>
      </c>
      <c r="F25" s="28"/>
    </row>
    <row r="26" spans="1:6" ht="81">
      <c r="A26" s="21" t="s">
        <v>33</v>
      </c>
      <c r="B26" s="22" t="s">
        <v>34</v>
      </c>
      <c r="C26" s="25" t="s">
        <v>22</v>
      </c>
      <c r="D26" s="27">
        <v>57850.31</v>
      </c>
      <c r="E26" s="27">
        <v>46946.59399999999</v>
      </c>
      <c r="F26" s="28" t="s">
        <v>35</v>
      </c>
    </row>
    <row r="27" spans="1:6" ht="27">
      <c r="A27" s="21" t="s">
        <v>36</v>
      </c>
      <c r="B27" s="22" t="s">
        <v>37</v>
      </c>
      <c r="C27" s="25" t="s">
        <v>22</v>
      </c>
      <c r="D27" s="27">
        <v>402240.24940803164</v>
      </c>
      <c r="E27" s="27">
        <v>428539.95520000003</v>
      </c>
      <c r="F27" s="28"/>
    </row>
    <row r="28" spans="1:6">
      <c r="A28" s="21" t="s">
        <v>38</v>
      </c>
      <c r="B28" s="22" t="s">
        <v>39</v>
      </c>
      <c r="C28" s="25" t="s">
        <v>22</v>
      </c>
      <c r="D28" s="27"/>
      <c r="E28" s="27"/>
      <c r="F28" s="28"/>
    </row>
    <row r="29" spans="1:6">
      <c r="A29" s="21" t="s">
        <v>40</v>
      </c>
      <c r="B29" s="22" t="s">
        <v>41</v>
      </c>
      <c r="C29" s="25" t="s">
        <v>22</v>
      </c>
      <c r="D29" s="27">
        <v>92144.9</v>
      </c>
      <c r="E29" s="27">
        <v>127809.765</v>
      </c>
      <c r="F29" s="28"/>
    </row>
    <row r="30" spans="1:6">
      <c r="A30" s="21" t="s">
        <v>42</v>
      </c>
      <c r="B30" s="22" t="s">
        <v>43</v>
      </c>
      <c r="C30" s="25" t="s">
        <v>22</v>
      </c>
      <c r="D30" s="27">
        <v>182462.25877135215</v>
      </c>
      <c r="E30" s="27">
        <v>180315.36322163153</v>
      </c>
      <c r="F30" s="28"/>
    </row>
    <row r="31" spans="1:6" ht="81">
      <c r="A31" s="21" t="s">
        <v>44</v>
      </c>
      <c r="B31" s="22" t="s">
        <v>45</v>
      </c>
      <c r="C31" s="25" t="s">
        <v>22</v>
      </c>
      <c r="D31" s="26">
        <v>1025.5161961544495</v>
      </c>
      <c r="E31" s="27">
        <v>1638.498</v>
      </c>
      <c r="F31" s="28" t="s">
        <v>46</v>
      </c>
    </row>
    <row r="32" spans="1:6">
      <c r="A32" s="21" t="s">
        <v>47</v>
      </c>
      <c r="B32" s="22" t="s">
        <v>48</v>
      </c>
      <c r="C32" s="25" t="s">
        <v>22</v>
      </c>
      <c r="D32" s="26">
        <v>94.970287258212892</v>
      </c>
      <c r="E32" s="27">
        <v>79.183999999999997</v>
      </c>
      <c r="F32" s="28"/>
    </row>
    <row r="33" spans="1:6" ht="27">
      <c r="A33" s="21" t="s">
        <v>49</v>
      </c>
      <c r="B33" s="22" t="s">
        <v>50</v>
      </c>
      <c r="C33" s="25" t="s">
        <v>22</v>
      </c>
      <c r="D33" s="26"/>
      <c r="E33" s="27"/>
      <c r="F33" s="28"/>
    </row>
    <row r="34" spans="1:6" ht="40.5">
      <c r="A34" s="21" t="s">
        <v>51</v>
      </c>
      <c r="B34" s="22" t="s">
        <v>52</v>
      </c>
      <c r="C34" s="25" t="s">
        <v>22</v>
      </c>
      <c r="D34" s="26"/>
      <c r="E34" s="27"/>
      <c r="F34" s="28"/>
    </row>
    <row r="35" spans="1:6">
      <c r="A35" s="21" t="s">
        <v>53</v>
      </c>
      <c r="B35" s="29" t="s">
        <v>54</v>
      </c>
      <c r="C35" s="30" t="s">
        <v>22</v>
      </c>
      <c r="D35" s="31">
        <v>181341.7722879395</v>
      </c>
      <c r="E35" s="32">
        <v>178597.68122163153</v>
      </c>
      <c r="F35" s="33"/>
    </row>
    <row r="36" spans="1:6" ht="67.5">
      <c r="A36" s="34"/>
      <c r="B36" s="35" t="s">
        <v>55</v>
      </c>
      <c r="C36" s="30" t="s">
        <v>22</v>
      </c>
      <c r="D36" s="31">
        <v>12167.708458468478</v>
      </c>
      <c r="E36" s="32">
        <v>5462.7599999999948</v>
      </c>
      <c r="F36" s="36" t="s">
        <v>56</v>
      </c>
    </row>
    <row r="37" spans="1:6" ht="67.5">
      <c r="A37" s="34"/>
      <c r="B37" s="37"/>
      <c r="C37" s="38"/>
      <c r="D37" s="39"/>
      <c r="E37" s="40"/>
      <c r="F37" s="41" t="s">
        <v>57</v>
      </c>
    </row>
    <row r="38" spans="1:6" ht="27">
      <c r="A38" s="21"/>
      <c r="B38" s="22" t="s">
        <v>58</v>
      </c>
      <c r="C38" s="25" t="s">
        <v>22</v>
      </c>
      <c r="D38" s="26">
        <v>169174.06382947101</v>
      </c>
      <c r="E38" s="27">
        <v>173134.92122163152</v>
      </c>
      <c r="F38" s="28"/>
    </row>
    <row r="39" spans="1:6" ht="27">
      <c r="A39" s="21"/>
      <c r="B39" s="22" t="s">
        <v>59</v>
      </c>
      <c r="C39" s="25" t="s">
        <v>22</v>
      </c>
      <c r="D39" s="26">
        <v>2634.8295189394166</v>
      </c>
      <c r="E39" s="27">
        <v>2326.9810000000002</v>
      </c>
      <c r="F39" s="28"/>
    </row>
    <row r="40" spans="1:6">
      <c r="A40" s="21"/>
      <c r="B40" s="22" t="s">
        <v>60</v>
      </c>
      <c r="C40" s="25" t="s">
        <v>22</v>
      </c>
      <c r="D40" s="26">
        <v>1051.3699999999999</v>
      </c>
      <c r="E40" s="27">
        <v>912.49400000000003</v>
      </c>
      <c r="F40" s="28"/>
    </row>
    <row r="41" spans="1:6">
      <c r="A41" s="21"/>
      <c r="B41" s="22" t="s">
        <v>61</v>
      </c>
      <c r="C41" s="25" t="s">
        <v>22</v>
      </c>
      <c r="D41" s="26">
        <v>14910.51871463415</v>
      </c>
      <c r="E41" s="27">
        <v>16294.759</v>
      </c>
      <c r="F41" s="28"/>
    </row>
    <row r="42" spans="1:6" ht="94.5">
      <c r="A42" s="21"/>
      <c r="B42" s="22" t="s">
        <v>62</v>
      </c>
      <c r="C42" s="25" t="s">
        <v>22</v>
      </c>
      <c r="D42" s="26">
        <v>3762.6860228688802</v>
      </c>
      <c r="E42" s="27">
        <v>4733.5529999999999</v>
      </c>
      <c r="F42" s="28" t="s">
        <v>63</v>
      </c>
    </row>
    <row r="43" spans="1:6">
      <c r="A43" s="21"/>
      <c r="B43" s="22" t="s">
        <v>64</v>
      </c>
      <c r="C43" s="25" t="s">
        <v>22</v>
      </c>
      <c r="D43" s="26">
        <v>146814.65957302856</v>
      </c>
      <c r="E43" s="27">
        <v>148867.13422163151</v>
      </c>
      <c r="F43" s="28"/>
    </row>
    <row r="44" spans="1:6">
      <c r="A44" s="21" t="s">
        <v>65</v>
      </c>
      <c r="B44" s="22" t="s">
        <v>66</v>
      </c>
      <c r="C44" s="25" t="s">
        <v>22</v>
      </c>
      <c r="D44" s="26">
        <v>20933.043470580829</v>
      </c>
      <c r="E44" s="27">
        <v>89245.30636836862</v>
      </c>
      <c r="F44" s="28"/>
    </row>
    <row r="45" spans="1:6">
      <c r="A45" s="21" t="s">
        <v>67</v>
      </c>
      <c r="B45" s="22" t="s">
        <v>68</v>
      </c>
      <c r="C45" s="25" t="s">
        <v>22</v>
      </c>
      <c r="D45" s="27">
        <v>4177</v>
      </c>
      <c r="E45" s="27">
        <v>20394.679339999999</v>
      </c>
      <c r="F45" s="28"/>
    </row>
    <row r="46" spans="1:6">
      <c r="A46" s="21" t="s">
        <v>69</v>
      </c>
      <c r="B46" s="22" t="s">
        <v>70</v>
      </c>
      <c r="C46" s="25" t="s">
        <v>22</v>
      </c>
      <c r="D46" s="27">
        <v>16756.043470580829</v>
      </c>
      <c r="E46" s="27">
        <v>68850.627028368617</v>
      </c>
      <c r="F46" s="28"/>
    </row>
    <row r="47" spans="1:6" ht="27">
      <c r="A47" s="21" t="s">
        <v>71</v>
      </c>
      <c r="B47" s="22" t="s">
        <v>72</v>
      </c>
      <c r="C47" s="25" t="s">
        <v>22</v>
      </c>
      <c r="D47" s="27"/>
      <c r="E47" s="27"/>
      <c r="F47" s="28"/>
    </row>
    <row r="48" spans="1:6" ht="27">
      <c r="A48" s="21" t="s">
        <v>73</v>
      </c>
      <c r="B48" s="22" t="s">
        <v>74</v>
      </c>
      <c r="C48" s="25" t="s">
        <v>22</v>
      </c>
      <c r="D48" s="27"/>
      <c r="E48" s="27"/>
      <c r="F48" s="28"/>
    </row>
    <row r="49" spans="1:6">
      <c r="A49" s="21" t="s">
        <v>75</v>
      </c>
      <c r="B49" s="22" t="s">
        <v>76</v>
      </c>
      <c r="C49" s="25" t="s">
        <v>22</v>
      </c>
      <c r="D49" s="27">
        <v>5777.3</v>
      </c>
      <c r="E49" s="27">
        <v>55254.518688368626</v>
      </c>
      <c r="F49" s="28"/>
    </row>
    <row r="50" spans="1:6" ht="27">
      <c r="A50" s="21" t="s">
        <v>77</v>
      </c>
      <c r="B50" s="22" t="s">
        <v>78</v>
      </c>
      <c r="C50" s="25" t="s">
        <v>22</v>
      </c>
      <c r="D50" s="27">
        <v>10930.5</v>
      </c>
      <c r="E50" s="27">
        <v>13596.108339999999</v>
      </c>
      <c r="F50" s="28"/>
    </row>
    <row r="51" spans="1:6" ht="40.5">
      <c r="A51" s="21" t="s">
        <v>79</v>
      </c>
      <c r="B51" s="22" t="s">
        <v>80</v>
      </c>
      <c r="C51" s="25" t="s">
        <v>22</v>
      </c>
      <c r="D51" s="26"/>
      <c r="E51" s="27"/>
      <c r="F51" s="28"/>
    </row>
    <row r="52" spans="1:6" ht="40.5">
      <c r="A52" s="21" t="s">
        <v>81</v>
      </c>
      <c r="B52" s="22" t="s">
        <v>82</v>
      </c>
      <c r="C52" s="25" t="s">
        <v>22</v>
      </c>
      <c r="D52" s="26"/>
      <c r="E52" s="27"/>
      <c r="F52" s="28"/>
    </row>
    <row r="53" spans="1:6" ht="67.5">
      <c r="A53" s="21" t="s">
        <v>83</v>
      </c>
      <c r="B53" s="22" t="s">
        <v>84</v>
      </c>
      <c r="C53" s="25" t="s">
        <v>22</v>
      </c>
      <c r="D53" s="26">
        <v>48.28</v>
      </c>
      <c r="E53" s="27"/>
      <c r="F53" s="28"/>
    </row>
    <row r="54" spans="1:6" ht="27">
      <c r="A54" s="21" t="s">
        <v>85</v>
      </c>
      <c r="B54" s="22" t="s">
        <v>86</v>
      </c>
      <c r="C54" s="25" t="s">
        <v>87</v>
      </c>
      <c r="D54" s="26"/>
      <c r="E54" s="27"/>
      <c r="F54" s="28"/>
    </row>
    <row r="55" spans="1:6" ht="108">
      <c r="A55" s="21" t="s">
        <v>88</v>
      </c>
      <c r="B55" s="22" t="s">
        <v>89</v>
      </c>
      <c r="C55" s="25" t="s">
        <v>22</v>
      </c>
      <c r="D55" s="26"/>
      <c r="E55" s="27"/>
      <c r="F55" s="28"/>
    </row>
    <row r="56" spans="1:6" ht="27">
      <c r="A56" s="21" t="s">
        <v>90</v>
      </c>
      <c r="B56" s="22" t="s">
        <v>91</v>
      </c>
      <c r="C56" s="25" t="s">
        <v>22</v>
      </c>
      <c r="D56" s="26">
        <v>57850.31</v>
      </c>
      <c r="E56" s="27">
        <v>46946.59399999999</v>
      </c>
      <c r="F56" s="28"/>
    </row>
    <row r="57" spans="1:6" ht="40.5">
      <c r="A57" s="21" t="s">
        <v>92</v>
      </c>
      <c r="B57" s="22" t="s">
        <v>93</v>
      </c>
      <c r="C57" s="25" t="s">
        <v>22</v>
      </c>
      <c r="D57" s="26"/>
      <c r="E57" s="27"/>
      <c r="F57" s="42"/>
    </row>
    <row r="58" spans="1:6" ht="27">
      <c r="A58" s="21" t="s">
        <v>23</v>
      </c>
      <c r="B58" s="22" t="s">
        <v>94</v>
      </c>
      <c r="C58" s="25" t="s">
        <v>95</v>
      </c>
      <c r="D58" s="26"/>
      <c r="E58" s="27"/>
      <c r="F58" s="42"/>
    </row>
    <row r="59" spans="1:6" ht="67.5">
      <c r="A59" s="21" t="s">
        <v>65</v>
      </c>
      <c r="B59" s="22" t="s">
        <v>96</v>
      </c>
      <c r="C59" s="25" t="s">
        <v>22</v>
      </c>
      <c r="D59" s="26"/>
      <c r="E59" s="27"/>
      <c r="F59" s="42"/>
    </row>
    <row r="60" spans="1:6" ht="67.5">
      <c r="A60" s="21" t="s">
        <v>97</v>
      </c>
      <c r="B60" s="22" t="s">
        <v>98</v>
      </c>
      <c r="C60" s="25" t="s">
        <v>19</v>
      </c>
      <c r="D60" s="26" t="s">
        <v>19</v>
      </c>
      <c r="E60" s="27" t="s">
        <v>19</v>
      </c>
      <c r="F60" s="42" t="s">
        <v>19</v>
      </c>
    </row>
    <row r="61" spans="1:6" ht="27">
      <c r="A61" s="21" t="s">
        <v>20</v>
      </c>
      <c r="B61" s="22" t="s">
        <v>99</v>
      </c>
      <c r="C61" s="25" t="s">
        <v>100</v>
      </c>
      <c r="D61" s="26"/>
      <c r="E61" s="43">
        <v>3745</v>
      </c>
      <c r="F61" s="42"/>
    </row>
    <row r="62" spans="1:6" ht="27">
      <c r="A62" s="21" t="s">
        <v>101</v>
      </c>
      <c r="B62" s="22" t="s">
        <v>102</v>
      </c>
      <c r="C62" s="25" t="s">
        <v>103</v>
      </c>
      <c r="D62" s="44">
        <v>790914</v>
      </c>
      <c r="E62" s="43">
        <v>790914</v>
      </c>
      <c r="F62" s="42"/>
    </row>
    <row r="63" spans="1:6" ht="27">
      <c r="A63" s="21" t="s">
        <v>104</v>
      </c>
      <c r="B63" s="22" t="s">
        <v>105</v>
      </c>
      <c r="C63" s="25" t="s">
        <v>103</v>
      </c>
      <c r="D63" s="44">
        <v>501700</v>
      </c>
      <c r="E63" s="43">
        <v>501700</v>
      </c>
      <c r="F63" s="42"/>
    </row>
    <row r="64" spans="1:6" ht="27">
      <c r="A64" s="21" t="s">
        <v>106</v>
      </c>
      <c r="B64" s="22" t="s">
        <v>107</v>
      </c>
      <c r="C64" s="25" t="s">
        <v>103</v>
      </c>
      <c r="D64" s="44">
        <v>289214</v>
      </c>
      <c r="E64" s="43">
        <v>289214</v>
      </c>
      <c r="F64" s="42"/>
    </row>
    <row r="65" spans="1:7" ht="27">
      <c r="A65" s="21" t="s">
        <v>108</v>
      </c>
      <c r="B65" s="22" t="s">
        <v>109</v>
      </c>
      <c r="C65" s="25" t="s">
        <v>110</v>
      </c>
      <c r="D65" s="26">
        <v>1454.289</v>
      </c>
      <c r="E65" s="27">
        <f>28.12+1452.62+31.33</f>
        <v>1512.0699999999997</v>
      </c>
      <c r="F65" s="42"/>
    </row>
    <row r="66" spans="1:7" ht="40.5">
      <c r="A66" s="21" t="s">
        <v>111</v>
      </c>
      <c r="B66" s="22" t="s">
        <v>112</v>
      </c>
      <c r="C66" s="25" t="s">
        <v>110</v>
      </c>
      <c r="D66" s="26">
        <v>28.12</v>
      </c>
      <c r="E66" s="27">
        <v>28.12</v>
      </c>
      <c r="F66" s="42"/>
      <c r="G66" s="45">
        <f>E66</f>
        <v>28.12</v>
      </c>
    </row>
    <row r="67" spans="1:7" ht="40.5">
      <c r="A67" s="21" t="s">
        <v>113</v>
      </c>
      <c r="B67" s="22" t="s">
        <v>114</v>
      </c>
      <c r="C67" s="25" t="s">
        <v>110</v>
      </c>
      <c r="D67" s="26">
        <v>498.524</v>
      </c>
      <c r="E67" s="27">
        <f>456.19+42.35</f>
        <v>498.54</v>
      </c>
      <c r="F67" s="42"/>
      <c r="G67" s="45">
        <f>E67+E70</f>
        <v>5881.44</v>
      </c>
    </row>
    <row r="68" spans="1:7" ht="40.5">
      <c r="A68" s="21" t="s">
        <v>115</v>
      </c>
      <c r="B68" s="22" t="s">
        <v>116</v>
      </c>
      <c r="C68" s="25" t="s">
        <v>110</v>
      </c>
      <c r="D68" s="26">
        <v>955.76499999999999</v>
      </c>
      <c r="E68" s="27">
        <f>857.16+96.92</f>
        <v>954.07999999999993</v>
      </c>
      <c r="F68" s="42"/>
      <c r="G68" s="45">
        <f>E68+E71</f>
        <v>6928.3</v>
      </c>
    </row>
    <row r="69" spans="1:7" ht="27">
      <c r="A69" s="21" t="s">
        <v>117</v>
      </c>
      <c r="B69" s="22" t="s">
        <v>118</v>
      </c>
      <c r="C69" s="25" t="s">
        <v>110</v>
      </c>
      <c r="D69" s="26">
        <v>11357.119999999999</v>
      </c>
      <c r="E69" s="27">
        <v>11357.119999999999</v>
      </c>
      <c r="F69" s="42"/>
    </row>
    <row r="70" spans="1:7" ht="40.5">
      <c r="A70" s="21" t="s">
        <v>119</v>
      </c>
      <c r="B70" s="22" t="s">
        <v>120</v>
      </c>
      <c r="C70" s="25" t="s">
        <v>110</v>
      </c>
      <c r="D70" s="26">
        <v>5382.9</v>
      </c>
      <c r="E70" s="27">
        <f>4275+224.7+883.2</f>
        <v>5382.9</v>
      </c>
      <c r="F70" s="42"/>
    </row>
    <row r="71" spans="1:7" ht="27">
      <c r="A71" s="21" t="s">
        <v>121</v>
      </c>
      <c r="B71" s="22" t="s">
        <v>122</v>
      </c>
      <c r="C71" s="25" t="s">
        <v>110</v>
      </c>
      <c r="D71" s="26">
        <v>5974.22</v>
      </c>
      <c r="E71" s="27">
        <f>143+3472+455.4+19.62+1803.2+81</f>
        <v>5974.22</v>
      </c>
      <c r="F71" s="42"/>
    </row>
    <row r="72" spans="1:7" ht="27">
      <c r="A72" s="21" t="s">
        <v>123</v>
      </c>
      <c r="B72" s="22" t="s">
        <v>124</v>
      </c>
      <c r="C72" s="25" t="s">
        <v>125</v>
      </c>
      <c r="D72" s="26">
        <v>1117.5</v>
      </c>
      <c r="E72" s="27">
        <v>1117.5</v>
      </c>
      <c r="F72" s="42"/>
    </row>
    <row r="73" spans="1:7" ht="27">
      <c r="A73" s="21" t="s">
        <v>126</v>
      </c>
      <c r="B73" s="22" t="s">
        <v>127</v>
      </c>
      <c r="C73" s="25" t="s">
        <v>125</v>
      </c>
      <c r="D73" s="26">
        <v>14.8</v>
      </c>
      <c r="E73" s="27">
        <v>14.8</v>
      </c>
      <c r="F73" s="42"/>
    </row>
    <row r="74" spans="1:7" ht="27">
      <c r="A74" s="21" t="s">
        <v>128</v>
      </c>
      <c r="B74" s="22" t="s">
        <v>129</v>
      </c>
      <c r="C74" s="25" t="s">
        <v>125</v>
      </c>
      <c r="D74" s="26">
        <v>283.68</v>
      </c>
      <c r="E74" s="27">
        <f>253.44+30.25</f>
        <v>283.69</v>
      </c>
      <c r="F74" s="42"/>
    </row>
    <row r="75" spans="1:7" ht="27">
      <c r="A75" s="21" t="s">
        <v>130</v>
      </c>
      <c r="B75" s="22" t="s">
        <v>131</v>
      </c>
      <c r="C75" s="25" t="s">
        <v>125</v>
      </c>
      <c r="D75" s="26">
        <v>807.42</v>
      </c>
      <c r="E75" s="27">
        <f>779.24+27.69</f>
        <v>806.93000000000006</v>
      </c>
      <c r="F75" s="42"/>
    </row>
    <row r="76" spans="1:7">
      <c r="A76" s="21" t="s">
        <v>132</v>
      </c>
      <c r="B76" s="22" t="s">
        <v>133</v>
      </c>
      <c r="C76" s="25" t="s">
        <v>134</v>
      </c>
      <c r="D76" s="26">
        <v>2.5</v>
      </c>
      <c r="E76" s="27">
        <v>2.5</v>
      </c>
      <c r="F76" s="42"/>
    </row>
    <row r="77" spans="1:7" ht="27">
      <c r="A77" s="21" t="s">
        <v>135</v>
      </c>
      <c r="B77" s="22" t="s">
        <v>136</v>
      </c>
      <c r="C77" s="25" t="s">
        <v>22</v>
      </c>
      <c r="D77" s="26"/>
      <c r="E77" s="26"/>
      <c r="F77" s="42"/>
    </row>
    <row r="78" spans="1:7" ht="27">
      <c r="A78" s="21" t="s">
        <v>137</v>
      </c>
      <c r="B78" s="22" t="s">
        <v>138</v>
      </c>
      <c r="C78" s="25" t="s">
        <v>22</v>
      </c>
      <c r="D78" s="26"/>
      <c r="E78" s="26"/>
      <c r="F78" s="42"/>
    </row>
    <row r="79" spans="1:7" ht="40.5">
      <c r="A79" s="21" t="s">
        <v>139</v>
      </c>
      <c r="B79" s="22" t="s">
        <v>140</v>
      </c>
      <c r="C79" s="25" t="s">
        <v>134</v>
      </c>
      <c r="D79" s="26"/>
      <c r="E79" s="26" t="s">
        <v>19</v>
      </c>
      <c r="F79" s="42" t="s">
        <v>19</v>
      </c>
    </row>
    <row r="81" spans="1:106">
      <c r="B81" s="46" t="s">
        <v>141</v>
      </c>
    </row>
    <row r="83" spans="1:106" ht="42" customHeight="1">
      <c r="A83" s="47" t="s">
        <v>142</v>
      </c>
      <c r="B83" s="47"/>
      <c r="C83" s="47"/>
      <c r="D83" s="47"/>
      <c r="E83" s="47"/>
      <c r="F83" s="4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</row>
    <row r="84" spans="1:106" ht="30" customHeight="1">
      <c r="A84" s="47" t="s">
        <v>143</v>
      </c>
      <c r="B84" s="47"/>
      <c r="C84" s="47"/>
      <c r="D84" s="47"/>
      <c r="E84" s="47"/>
      <c r="F84" s="4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</row>
    <row r="85" spans="1:106" ht="30" customHeight="1">
      <c r="A85" s="47" t="s">
        <v>144</v>
      </c>
      <c r="B85" s="47"/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</row>
    <row r="86" spans="1:106" ht="42" customHeight="1">
      <c r="A86" s="47" t="s">
        <v>145</v>
      </c>
      <c r="B86" s="47"/>
      <c r="C86" s="47"/>
      <c r="D86" s="47"/>
      <c r="E86" s="47"/>
      <c r="F86" s="4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</row>
    <row r="87" spans="1:106" ht="33.75" customHeight="1">
      <c r="A87" s="47" t="s">
        <v>146</v>
      </c>
      <c r="B87" s="47"/>
      <c r="C87" s="47"/>
      <c r="D87" s="47"/>
      <c r="E87" s="47"/>
      <c r="F87" s="4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</row>
  </sheetData>
  <mergeCells count="16">
    <mergeCell ref="A36:A37"/>
    <mergeCell ref="A83:F83"/>
    <mergeCell ref="A84:F84"/>
    <mergeCell ref="A85:F85"/>
    <mergeCell ref="A86:F86"/>
    <mergeCell ref="A87:F87"/>
    <mergeCell ref="A7:F7"/>
    <mergeCell ref="A8:F8"/>
    <mergeCell ref="A9:F9"/>
    <mergeCell ref="A10:F10"/>
    <mergeCell ref="A12:B12"/>
    <mergeCell ref="A17:A18"/>
    <mergeCell ref="B17:B18"/>
    <mergeCell ref="C17:C18"/>
    <mergeCell ref="D17:E17"/>
    <mergeCell ref="F17:F18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PEO_Shef</dc:creator>
  <cp:lastModifiedBy>PEO_Shef</cp:lastModifiedBy>
  <dcterms:created xsi:type="dcterms:W3CDTF">2017-10-10T07:24:37Z</dcterms:created>
  <dcterms:modified xsi:type="dcterms:W3CDTF">2017-10-10T07:25:28Z</dcterms:modified>
</cp:coreProperties>
</file>