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035" windowHeight="12270" tabRatio="705"/>
  </bookViews>
  <sheets>
    <sheet name="Замер Актив 20 декабря 2017" sheetId="1" r:id="rId1"/>
    <sheet name="Замер РеАктив 20 ДЕКАБРЯ 2017" sheetId="12" r:id="rId2"/>
    <sheet name="Замер U 20 декабря 2017" sheetId="17" r:id="rId3"/>
    <sheet name="Замер I 20 декабря 2017" sheetId="16" r:id="rId4"/>
    <sheet name="Лист3" sheetId="3" r:id="rId5"/>
  </sheets>
  <externalReferences>
    <externalReference r:id="rId6"/>
  </externalReferences>
  <definedNames>
    <definedName name="_xlnm.Print_Area" localSheetId="3">'Замер I 20 декабря 2017'!$A$1:$CE$45</definedName>
    <definedName name="_xlnm.Print_Area" localSheetId="2">'Замер U 20 декабря 2017'!$A$1:$CB$45</definedName>
    <definedName name="_xlnm.Print_Area" localSheetId="0">'Замер Актив 20 декабря 2017'!$A$1:$CD$45</definedName>
    <definedName name="_xlnm.Print_Area" localSheetId="1">'Замер РеАктив 20 ДЕКАБРЯ 2017'!$A$1:$BZ$45</definedName>
  </definedNames>
  <calcPr calcId="124519"/>
</workbook>
</file>

<file path=xl/calcChain.xml><?xml version="1.0" encoding="utf-8"?>
<calcChain xmlns="http://schemas.openxmlformats.org/spreadsheetml/2006/main">
  <c r="I5" i="16"/>
  <c r="AE5" s="1"/>
  <c r="BT4"/>
  <c r="AE4"/>
  <c r="T4"/>
  <c r="I4"/>
  <c r="BD4" s="1"/>
  <c r="BT3"/>
  <c r="BD3"/>
  <c r="AQ3"/>
  <c r="AE3"/>
  <c r="T3"/>
  <c r="I2"/>
  <c r="AQ2" s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11"/>
  <c r="I5" i="17"/>
  <c r="AE5" s="1"/>
  <c r="BT4"/>
  <c r="AE4"/>
  <c r="T4"/>
  <c r="I4"/>
  <c r="BD4" s="1"/>
  <c r="BT3"/>
  <c r="BD3"/>
  <c r="AQ3"/>
  <c r="AE3"/>
  <c r="T3"/>
  <c r="I2"/>
  <c r="AQ2" s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11"/>
  <c r="BO35" i="12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P35"/>
  <c r="O35"/>
  <c r="M35"/>
  <c r="L35"/>
  <c r="K35"/>
  <c r="J35"/>
  <c r="I35"/>
  <c r="H35"/>
  <c r="G35"/>
  <c r="F35"/>
  <c r="E35"/>
  <c r="D35"/>
  <c r="BZ34"/>
  <c r="BX34"/>
  <c r="BW34"/>
  <c r="BV34"/>
  <c r="BU34"/>
  <c r="BT34"/>
  <c r="BS34"/>
  <c r="BR34"/>
  <c r="BQ34"/>
  <c r="BY34" s="1"/>
  <c r="BP34"/>
  <c r="BM34"/>
  <c r="BH34"/>
  <c r="BA34"/>
  <c r="AU34"/>
  <c r="AR34"/>
  <c r="AI34"/>
  <c r="Z34"/>
  <c r="Q34"/>
  <c r="N34"/>
  <c r="BZ33"/>
  <c r="BX33"/>
  <c r="BW33"/>
  <c r="BV33"/>
  <c r="BU33"/>
  <c r="BT33"/>
  <c r="BS33"/>
  <c r="BR33"/>
  <c r="BQ33"/>
  <c r="BY33" s="1"/>
  <c r="C33" s="1"/>
  <c r="BP33"/>
  <c r="BM33"/>
  <c r="BH33"/>
  <c r="BA33"/>
  <c r="AU33"/>
  <c r="AR33"/>
  <c r="AI33"/>
  <c r="Z33"/>
  <c r="Q33"/>
  <c r="N33"/>
  <c r="BZ32"/>
  <c r="BX32"/>
  <c r="BW32"/>
  <c r="BV32"/>
  <c r="BU32"/>
  <c r="BT32"/>
  <c r="BS32"/>
  <c r="BR32"/>
  <c r="BQ32"/>
  <c r="BY32" s="1"/>
  <c r="BP32"/>
  <c r="BM32"/>
  <c r="BH32"/>
  <c r="BA32"/>
  <c r="AU32"/>
  <c r="AR32"/>
  <c r="AI32"/>
  <c r="Z32"/>
  <c r="Q32"/>
  <c r="N32"/>
  <c r="C32" s="1"/>
  <c r="BZ31"/>
  <c r="BX31"/>
  <c r="BW31"/>
  <c r="BV31"/>
  <c r="BU31"/>
  <c r="BT31"/>
  <c r="BS31"/>
  <c r="BR31"/>
  <c r="BQ31"/>
  <c r="BY31" s="1"/>
  <c r="C31" s="1"/>
  <c r="BP31"/>
  <c r="BM31"/>
  <c r="BH31"/>
  <c r="BA31"/>
  <c r="AU31"/>
  <c r="AR31"/>
  <c r="AI31"/>
  <c r="Z31"/>
  <c r="Q31"/>
  <c r="N31"/>
  <c r="BZ30"/>
  <c r="BX30"/>
  <c r="BW30"/>
  <c r="BV30"/>
  <c r="BU30"/>
  <c r="BT30"/>
  <c r="BS30"/>
  <c r="BR30"/>
  <c r="BQ30"/>
  <c r="BY30" s="1"/>
  <c r="BP30"/>
  <c r="BM30"/>
  <c r="BH30"/>
  <c r="BA30"/>
  <c r="AU30"/>
  <c r="AR30"/>
  <c r="AI30"/>
  <c r="Z30"/>
  <c r="Q30"/>
  <c r="N30"/>
  <c r="BZ29"/>
  <c r="BX29"/>
  <c r="BW29"/>
  <c r="BV29"/>
  <c r="BU29"/>
  <c r="BT29"/>
  <c r="BS29"/>
  <c r="BR29"/>
  <c r="BQ29"/>
  <c r="BY29" s="1"/>
  <c r="C29" s="1"/>
  <c r="BP29"/>
  <c r="BM29"/>
  <c r="BH29"/>
  <c r="BA29"/>
  <c r="AU29"/>
  <c r="AR29"/>
  <c r="AI29"/>
  <c r="Z29"/>
  <c r="Q29"/>
  <c r="N29"/>
  <c r="BZ28"/>
  <c r="BX28"/>
  <c r="BW28"/>
  <c r="BV28"/>
  <c r="BU28"/>
  <c r="BT28"/>
  <c r="BS28"/>
  <c r="BR28"/>
  <c r="BQ28"/>
  <c r="BY28" s="1"/>
  <c r="BP28"/>
  <c r="BM28"/>
  <c r="BH28"/>
  <c r="BA28"/>
  <c r="AU28"/>
  <c r="AR28"/>
  <c r="AI28"/>
  <c r="Z28"/>
  <c r="Q28"/>
  <c r="N28"/>
  <c r="C28" s="1"/>
  <c r="BZ27"/>
  <c r="BX27"/>
  <c r="BW27"/>
  <c r="BV27"/>
  <c r="BU27"/>
  <c r="BT27"/>
  <c r="BS27"/>
  <c r="BR27"/>
  <c r="BQ27"/>
  <c r="BY27" s="1"/>
  <c r="C27" s="1"/>
  <c r="BP27"/>
  <c r="BM27"/>
  <c r="BH27"/>
  <c r="BA27"/>
  <c r="AU27"/>
  <c r="AR27"/>
  <c r="AI27"/>
  <c r="Z27"/>
  <c r="Q27"/>
  <c r="N27"/>
  <c r="BZ26"/>
  <c r="BX26"/>
  <c r="BW26"/>
  <c r="BV26"/>
  <c r="BU26"/>
  <c r="BT26"/>
  <c r="BS26"/>
  <c r="BR26"/>
  <c r="BQ26"/>
  <c r="BY26" s="1"/>
  <c r="BP26"/>
  <c r="BM26"/>
  <c r="BH26"/>
  <c r="BA26"/>
  <c r="AU26"/>
  <c r="AR26"/>
  <c r="AI26"/>
  <c r="Z26"/>
  <c r="Q26"/>
  <c r="N26"/>
  <c r="BZ25"/>
  <c r="BX25"/>
  <c r="BW25"/>
  <c r="BV25"/>
  <c r="BU25"/>
  <c r="BT25"/>
  <c r="BS25"/>
  <c r="BR25"/>
  <c r="BQ25"/>
  <c r="BY25" s="1"/>
  <c r="C25" s="1"/>
  <c r="BP25"/>
  <c r="BM25"/>
  <c r="BH25"/>
  <c r="BA25"/>
  <c r="AU25"/>
  <c r="AR25"/>
  <c r="AI25"/>
  <c r="Z25"/>
  <c r="Q25"/>
  <c r="N25"/>
  <c r="BZ24"/>
  <c r="BX24"/>
  <c r="BW24"/>
  <c r="BV24"/>
  <c r="BU24"/>
  <c r="BT24"/>
  <c r="BS24"/>
  <c r="BR24"/>
  <c r="BQ24"/>
  <c r="BY24" s="1"/>
  <c r="BP24"/>
  <c r="BM24"/>
  <c r="BH24"/>
  <c r="BA24"/>
  <c r="AU24"/>
  <c r="AR24"/>
  <c r="AI24"/>
  <c r="Z24"/>
  <c r="Q24"/>
  <c r="N24"/>
  <c r="C24" s="1"/>
  <c r="BZ23"/>
  <c r="BX23"/>
  <c r="BW23"/>
  <c r="BV23"/>
  <c r="BU23"/>
  <c r="BT23"/>
  <c r="BS23"/>
  <c r="BR23"/>
  <c r="BQ23"/>
  <c r="BY23" s="1"/>
  <c r="C23" s="1"/>
  <c r="BP23"/>
  <c r="BM23"/>
  <c r="BH23"/>
  <c r="BA23"/>
  <c r="AU23"/>
  <c r="AR23"/>
  <c r="AI23"/>
  <c r="Z23"/>
  <c r="Q23"/>
  <c r="N23"/>
  <c r="BZ22"/>
  <c r="BX22"/>
  <c r="BW22"/>
  <c r="BV22"/>
  <c r="BU22"/>
  <c r="BT22"/>
  <c r="BS22"/>
  <c r="BR22"/>
  <c r="BQ22"/>
  <c r="BY22" s="1"/>
  <c r="BP22"/>
  <c r="BM22"/>
  <c r="BH22"/>
  <c r="BA22"/>
  <c r="AU22"/>
  <c r="AR22"/>
  <c r="AI22"/>
  <c r="Z22"/>
  <c r="Q22"/>
  <c r="N22"/>
  <c r="BZ21"/>
  <c r="BX21"/>
  <c r="BW21"/>
  <c r="BV21"/>
  <c r="BU21"/>
  <c r="BT21"/>
  <c r="BS21"/>
  <c r="BR21"/>
  <c r="BQ21"/>
  <c r="BY21" s="1"/>
  <c r="BP21"/>
  <c r="BM21"/>
  <c r="BH21"/>
  <c r="BA21"/>
  <c r="AU21"/>
  <c r="AR21"/>
  <c r="AI21"/>
  <c r="Z21"/>
  <c r="C21" s="1"/>
  <c r="Q21"/>
  <c r="N21"/>
  <c r="BZ20"/>
  <c r="BX20"/>
  <c r="BW20"/>
  <c r="BV20"/>
  <c r="BU20"/>
  <c r="BT20"/>
  <c r="BS20"/>
  <c r="BR20"/>
  <c r="BQ20"/>
  <c r="BY20" s="1"/>
  <c r="BP20"/>
  <c r="BM20"/>
  <c r="BH20"/>
  <c r="BA20"/>
  <c r="AU20"/>
  <c r="AR20"/>
  <c r="AI20"/>
  <c r="Z20"/>
  <c r="Q20"/>
  <c r="N20"/>
  <c r="C20" s="1"/>
  <c r="BZ19"/>
  <c r="BX19"/>
  <c r="BW19"/>
  <c r="BV19"/>
  <c r="BU19"/>
  <c r="BT19"/>
  <c r="BS19"/>
  <c r="BR19"/>
  <c r="BQ19"/>
  <c r="BY19" s="1"/>
  <c r="BP19"/>
  <c r="BM19"/>
  <c r="BH19"/>
  <c r="BA19"/>
  <c r="AU19"/>
  <c r="AR19"/>
  <c r="AI19"/>
  <c r="Z19"/>
  <c r="C19" s="1"/>
  <c r="Q19"/>
  <c r="N19"/>
  <c r="BZ18"/>
  <c r="BX18"/>
  <c r="BW18"/>
  <c r="BV18"/>
  <c r="BU18"/>
  <c r="BT18"/>
  <c r="BS18"/>
  <c r="BR18"/>
  <c r="BQ18"/>
  <c r="BY18" s="1"/>
  <c r="BP18"/>
  <c r="BM18"/>
  <c r="BH18"/>
  <c r="BA18"/>
  <c r="AU18"/>
  <c r="AR18"/>
  <c r="AI18"/>
  <c r="Z18"/>
  <c r="Q18"/>
  <c r="N18"/>
  <c r="BZ17"/>
  <c r="BX17"/>
  <c r="BW17"/>
  <c r="BV17"/>
  <c r="BU17"/>
  <c r="BT17"/>
  <c r="BS17"/>
  <c r="BR17"/>
  <c r="BQ17"/>
  <c r="BY17" s="1"/>
  <c r="BP17"/>
  <c r="BM17"/>
  <c r="BH17"/>
  <c r="BA17"/>
  <c r="AU17"/>
  <c r="AR17"/>
  <c r="AI17"/>
  <c r="Z17"/>
  <c r="C17" s="1"/>
  <c r="Q17"/>
  <c r="N17"/>
  <c r="BZ16"/>
  <c r="BX16"/>
  <c r="BW16"/>
  <c r="BV16"/>
  <c r="BU16"/>
  <c r="BT16"/>
  <c r="BS16"/>
  <c r="BR16"/>
  <c r="BQ16"/>
  <c r="BY16" s="1"/>
  <c r="BP16"/>
  <c r="BM16"/>
  <c r="BH16"/>
  <c r="BA16"/>
  <c r="AU16"/>
  <c r="AR16"/>
  <c r="AI16"/>
  <c r="Z16"/>
  <c r="Q16"/>
  <c r="N16"/>
  <c r="C16" s="1"/>
  <c r="BZ15"/>
  <c r="BX15"/>
  <c r="BW15"/>
  <c r="BV15"/>
  <c r="BU15"/>
  <c r="BT15"/>
  <c r="BS15"/>
  <c r="BR15"/>
  <c r="BQ15"/>
  <c r="BY15" s="1"/>
  <c r="BP15"/>
  <c r="BM15"/>
  <c r="BH15"/>
  <c r="BA15"/>
  <c r="AU15"/>
  <c r="AR15"/>
  <c r="AI15"/>
  <c r="Z15"/>
  <c r="C15" s="1"/>
  <c r="Q15"/>
  <c r="N15"/>
  <c r="BZ14"/>
  <c r="BX14"/>
  <c r="BW14"/>
  <c r="BV14"/>
  <c r="BU14"/>
  <c r="BT14"/>
  <c r="BS14"/>
  <c r="BR14"/>
  <c r="BQ14"/>
  <c r="BY14" s="1"/>
  <c r="BP14"/>
  <c r="BM14"/>
  <c r="BH14"/>
  <c r="BA14"/>
  <c r="AU14"/>
  <c r="AR14"/>
  <c r="AI14"/>
  <c r="Z14"/>
  <c r="Q14"/>
  <c r="N14"/>
  <c r="BZ13"/>
  <c r="BX13"/>
  <c r="BW13"/>
  <c r="BV13"/>
  <c r="BU13"/>
  <c r="BT13"/>
  <c r="BS13"/>
  <c r="BR13"/>
  <c r="BQ13"/>
  <c r="BY13" s="1"/>
  <c r="BP13"/>
  <c r="BM13"/>
  <c r="BH13"/>
  <c r="BA13"/>
  <c r="AU13"/>
  <c r="AR13"/>
  <c r="AI13"/>
  <c r="Z13"/>
  <c r="C13" s="1"/>
  <c r="Q13"/>
  <c r="N13"/>
  <c r="BZ12"/>
  <c r="BX12"/>
  <c r="BW12"/>
  <c r="BV12"/>
  <c r="BU12"/>
  <c r="BT12"/>
  <c r="BS12"/>
  <c r="BR12"/>
  <c r="BQ12"/>
  <c r="BY12" s="1"/>
  <c r="BP12"/>
  <c r="BM12"/>
  <c r="BH12"/>
  <c r="BA12"/>
  <c r="AU12"/>
  <c r="AR12"/>
  <c r="AI12"/>
  <c r="Z12"/>
  <c r="Q12"/>
  <c r="N12"/>
  <c r="C12" s="1"/>
  <c r="BZ11"/>
  <c r="BZ35" s="1"/>
  <c r="BX11"/>
  <c r="BX35" s="1"/>
  <c r="BW11"/>
  <c r="BW35" s="1"/>
  <c r="BV11"/>
  <c r="BV35" s="1"/>
  <c r="BU11"/>
  <c r="BU35" s="1"/>
  <c r="BT11"/>
  <c r="BT35" s="1"/>
  <c r="BS11"/>
  <c r="BS35" s="1"/>
  <c r="BR11"/>
  <c r="BR35" s="1"/>
  <c r="BQ11"/>
  <c r="BY11" s="1"/>
  <c r="BY35" s="1"/>
  <c r="BP11"/>
  <c r="BP35" s="1"/>
  <c r="BM11"/>
  <c r="BM35" s="1"/>
  <c r="BH11"/>
  <c r="BH35" s="1"/>
  <c r="BA11"/>
  <c r="BA35" s="1"/>
  <c r="AU11"/>
  <c r="AU35" s="1"/>
  <c r="AR11"/>
  <c r="AR35" s="1"/>
  <c r="AI11"/>
  <c r="AI35" s="1"/>
  <c r="Z11"/>
  <c r="C11" s="1"/>
  <c r="Q11"/>
  <c r="Q35" s="1"/>
  <c r="N11"/>
  <c r="N35" s="1"/>
  <c r="A11"/>
  <c r="A33" s="1"/>
  <c r="AQ5"/>
  <c r="AE5"/>
  <c r="T5"/>
  <c r="I5"/>
  <c r="BD5" s="1"/>
  <c r="T4"/>
  <c r="I4"/>
  <c r="BD4" s="1"/>
  <c r="BT3"/>
  <c r="BD3"/>
  <c r="AQ3"/>
  <c r="AE3"/>
  <c r="T3"/>
  <c r="AQ2"/>
  <c r="T2"/>
  <c r="I2"/>
  <c r="BD2" s="1"/>
  <c r="BZ35" i="1"/>
  <c r="BX35"/>
  <c r="BW35"/>
  <c r="BV35"/>
  <c r="BU35"/>
  <c r="BT35"/>
  <c r="BS35"/>
  <c r="BR35"/>
  <c r="BQ35"/>
  <c r="BO35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P35"/>
  <c r="O35"/>
  <c r="M35"/>
  <c r="L35"/>
  <c r="K35"/>
  <c r="J35"/>
  <c r="I35"/>
  <c r="H35"/>
  <c r="G35"/>
  <c r="F35"/>
  <c r="E35"/>
  <c r="D35"/>
  <c r="BY34"/>
  <c r="BP34"/>
  <c r="BM34"/>
  <c r="BH34"/>
  <c r="BA34"/>
  <c r="AU34"/>
  <c r="AR34"/>
  <c r="AI34"/>
  <c r="Z34"/>
  <c r="Q34"/>
  <c r="N34"/>
  <c r="C34" s="1"/>
  <c r="A34"/>
  <c r="BY33"/>
  <c r="BP33"/>
  <c r="BM33"/>
  <c r="BH33"/>
  <c r="BA33"/>
  <c r="AU33"/>
  <c r="AR33"/>
  <c r="AI33"/>
  <c r="Z33"/>
  <c r="Q33"/>
  <c r="N33"/>
  <c r="C33" s="1"/>
  <c r="A33"/>
  <c r="BY32"/>
  <c r="BP32"/>
  <c r="BM32"/>
  <c r="BH32"/>
  <c r="BA32"/>
  <c r="AU32"/>
  <c r="AR32"/>
  <c r="AI32"/>
  <c r="Z32"/>
  <c r="C32" s="1"/>
  <c r="Q32"/>
  <c r="N32"/>
  <c r="A32"/>
  <c r="BY31"/>
  <c r="BP31"/>
  <c r="BM31"/>
  <c r="BH31"/>
  <c r="BA31"/>
  <c r="AU31"/>
  <c r="AR31"/>
  <c r="AI31"/>
  <c r="Z31"/>
  <c r="Q31"/>
  <c r="N31"/>
  <c r="C31"/>
  <c r="A31"/>
  <c r="BY30"/>
  <c r="BP30"/>
  <c r="BM30"/>
  <c r="BH30"/>
  <c r="BA30"/>
  <c r="AU30"/>
  <c r="AR30"/>
  <c r="AI30"/>
  <c r="Z30"/>
  <c r="Q30"/>
  <c r="N30"/>
  <c r="C30" s="1"/>
  <c r="A30"/>
  <c r="BY29"/>
  <c r="BP29"/>
  <c r="BM29"/>
  <c r="BH29"/>
  <c r="BA29"/>
  <c r="AU29"/>
  <c r="AR29"/>
  <c r="AI29"/>
  <c r="Z29"/>
  <c r="Q29"/>
  <c r="N29"/>
  <c r="C29" s="1"/>
  <c r="A29"/>
  <c r="BY28"/>
  <c r="BP28"/>
  <c r="BM28"/>
  <c r="BH28"/>
  <c r="BA28"/>
  <c r="AU28"/>
  <c r="AR28"/>
  <c r="AI28"/>
  <c r="Z28"/>
  <c r="C28" s="1"/>
  <c r="Q28"/>
  <c r="N28"/>
  <c r="A28"/>
  <c r="BY27"/>
  <c r="BP27"/>
  <c r="BM27"/>
  <c r="BH27"/>
  <c r="BA27"/>
  <c r="AU27"/>
  <c r="AR27"/>
  <c r="AI27"/>
  <c r="Z27"/>
  <c r="Q27"/>
  <c r="N27"/>
  <c r="C27"/>
  <c r="A27"/>
  <c r="BY26"/>
  <c r="BP26"/>
  <c r="BM26"/>
  <c r="BH26"/>
  <c r="BA26"/>
  <c r="AU26"/>
  <c r="AR26"/>
  <c r="AI26"/>
  <c r="Z26"/>
  <c r="Q26"/>
  <c r="N26"/>
  <c r="C26" s="1"/>
  <c r="A26"/>
  <c r="BY25"/>
  <c r="BP25"/>
  <c r="BM25"/>
  <c r="BH25"/>
  <c r="BA25"/>
  <c r="AU25"/>
  <c r="AR25"/>
  <c r="AI25"/>
  <c r="Z25"/>
  <c r="Q25"/>
  <c r="N25"/>
  <c r="C25" s="1"/>
  <c r="A25"/>
  <c r="BY24"/>
  <c r="BP24"/>
  <c r="BM24"/>
  <c r="BH24"/>
  <c r="BA24"/>
  <c r="AU24"/>
  <c r="AR24"/>
  <c r="AI24"/>
  <c r="Z24"/>
  <c r="C24" s="1"/>
  <c r="Q24"/>
  <c r="N24"/>
  <c r="A24"/>
  <c r="BY23"/>
  <c r="BP23"/>
  <c r="BM23"/>
  <c r="BH23"/>
  <c r="BA23"/>
  <c r="AU23"/>
  <c r="AR23"/>
  <c r="AI23"/>
  <c r="Z23"/>
  <c r="Q23"/>
  <c r="N23"/>
  <c r="C23"/>
  <c r="A23"/>
  <c r="BY22"/>
  <c r="BP22"/>
  <c r="BM22"/>
  <c r="BH22"/>
  <c r="BA22"/>
  <c r="AU22"/>
  <c r="AR22"/>
  <c r="AI22"/>
  <c r="Z22"/>
  <c r="Q22"/>
  <c r="N22"/>
  <c r="C22" s="1"/>
  <c r="A22"/>
  <c r="BY21"/>
  <c r="BP21"/>
  <c r="BM21"/>
  <c r="BH21"/>
  <c r="BA21"/>
  <c r="AU21"/>
  <c r="AR21"/>
  <c r="AI21"/>
  <c r="Z21"/>
  <c r="Q21"/>
  <c r="N21"/>
  <c r="C21" s="1"/>
  <c r="A21"/>
  <c r="BY20"/>
  <c r="BP20"/>
  <c r="BM20"/>
  <c r="BH20"/>
  <c r="BA20"/>
  <c r="AU20"/>
  <c r="AR20"/>
  <c r="AI20"/>
  <c r="Z20"/>
  <c r="C20" s="1"/>
  <c r="Q20"/>
  <c r="N20"/>
  <c r="A20"/>
  <c r="BY19"/>
  <c r="BP19"/>
  <c r="BM19"/>
  <c r="BH19"/>
  <c r="BA19"/>
  <c r="AU19"/>
  <c r="AR19"/>
  <c r="AI19"/>
  <c r="Z19"/>
  <c r="Q19"/>
  <c r="N19"/>
  <c r="C19"/>
  <c r="A19"/>
  <c r="BY18"/>
  <c r="BP18"/>
  <c r="BM18"/>
  <c r="BH18"/>
  <c r="BA18"/>
  <c r="AU18"/>
  <c r="AR18"/>
  <c r="AI18"/>
  <c r="Z18"/>
  <c r="Q18"/>
  <c r="N18"/>
  <c r="C18" s="1"/>
  <c r="A18"/>
  <c r="BY17"/>
  <c r="BP17"/>
  <c r="BM17"/>
  <c r="BH17"/>
  <c r="BA17"/>
  <c r="AU17"/>
  <c r="AR17"/>
  <c r="AI17"/>
  <c r="Z17"/>
  <c r="Q17"/>
  <c r="N17"/>
  <c r="C17" s="1"/>
  <c r="A17"/>
  <c r="BY16"/>
  <c r="BP16"/>
  <c r="BM16"/>
  <c r="BH16"/>
  <c r="BA16"/>
  <c r="AU16"/>
  <c r="AR16"/>
  <c r="AI16"/>
  <c r="Z16"/>
  <c r="C16" s="1"/>
  <c r="Q16"/>
  <c r="N16"/>
  <c r="A16"/>
  <c r="BY15"/>
  <c r="BP15"/>
  <c r="BM15"/>
  <c r="BH15"/>
  <c r="BA15"/>
  <c r="AU15"/>
  <c r="AR15"/>
  <c r="AI15"/>
  <c r="Z15"/>
  <c r="Q15"/>
  <c r="N15"/>
  <c r="C15"/>
  <c r="A15"/>
  <c r="BY14"/>
  <c r="BP14"/>
  <c r="BM14"/>
  <c r="BH14"/>
  <c r="BA14"/>
  <c r="AU14"/>
  <c r="AR14"/>
  <c r="AI14"/>
  <c r="Z14"/>
  <c r="Q14"/>
  <c r="N14"/>
  <c r="C14" s="1"/>
  <c r="A14"/>
  <c r="BY13"/>
  <c r="BP13"/>
  <c r="BM13"/>
  <c r="BH13"/>
  <c r="BA13"/>
  <c r="AU13"/>
  <c r="AR13"/>
  <c r="AI13"/>
  <c r="Z13"/>
  <c r="Q13"/>
  <c r="N13"/>
  <c r="C13" s="1"/>
  <c r="A13"/>
  <c r="BY12"/>
  <c r="BP12"/>
  <c r="BP35" s="1"/>
  <c r="BM12"/>
  <c r="BH12"/>
  <c r="BA12"/>
  <c r="AU12"/>
  <c r="AR12"/>
  <c r="AI12"/>
  <c r="Z12"/>
  <c r="C12" s="1"/>
  <c r="Q12"/>
  <c r="Q35" s="1"/>
  <c r="N12"/>
  <c r="A12"/>
  <c r="BY11"/>
  <c r="BY35" s="1"/>
  <c r="BP11"/>
  <c r="BM11"/>
  <c r="BM35" s="1"/>
  <c r="BH11"/>
  <c r="BH35" s="1"/>
  <c r="BA11"/>
  <c r="BA35" s="1"/>
  <c r="AU11"/>
  <c r="AU35" s="1"/>
  <c r="AR11"/>
  <c r="AR35" s="1"/>
  <c r="AI11"/>
  <c r="AI35" s="1"/>
  <c r="Z11"/>
  <c r="Z35" s="1"/>
  <c r="Q11"/>
  <c r="N11"/>
  <c r="N35" s="1"/>
  <c r="C11"/>
  <c r="BT5"/>
  <c r="BD5"/>
  <c r="AQ5"/>
  <c r="AE5"/>
  <c r="T5"/>
  <c r="BT4"/>
  <c r="BD4"/>
  <c r="AQ4"/>
  <c r="AE4"/>
  <c r="T4"/>
  <c r="BT3"/>
  <c r="BD3"/>
  <c r="AQ3"/>
  <c r="AE3"/>
  <c r="T3"/>
  <c r="BT2"/>
  <c r="BD2"/>
  <c r="AQ2"/>
  <c r="AE2"/>
  <c r="T2"/>
  <c r="AE2" i="16" l="1"/>
  <c r="AQ4"/>
  <c r="T5"/>
  <c r="BT5"/>
  <c r="T2"/>
  <c r="BT2"/>
  <c r="BD5"/>
  <c r="BD2"/>
  <c r="AQ5"/>
  <c r="AE2" i="17"/>
  <c r="AQ4"/>
  <c r="T5"/>
  <c r="BT5"/>
  <c r="T2"/>
  <c r="BT2"/>
  <c r="BD5"/>
  <c r="BD2"/>
  <c r="AQ5"/>
  <c r="C14" i="12"/>
  <c r="C18"/>
  <c r="C35" s="1"/>
  <c r="C22"/>
  <c r="C26"/>
  <c r="C30"/>
  <c r="C34"/>
  <c r="AE2"/>
  <c r="AQ4"/>
  <c r="BT5"/>
  <c r="Z35"/>
  <c r="BT2"/>
  <c r="AE4"/>
  <c r="A12"/>
  <c r="A14"/>
  <c r="A16"/>
  <c r="A18"/>
  <c r="A20"/>
  <c r="A22"/>
  <c r="A24"/>
  <c r="A26"/>
  <c r="A28"/>
  <c r="A30"/>
  <c r="A32"/>
  <c r="A34"/>
  <c r="BQ35"/>
  <c r="BT4"/>
  <c r="A13"/>
  <c r="A15"/>
  <c r="A17"/>
  <c r="A19"/>
  <c r="A21"/>
  <c r="A23"/>
  <c r="A25"/>
  <c r="A27"/>
  <c r="A29"/>
  <c r="A31"/>
  <c r="C35" i="1"/>
  <c r="CA35" i="12" l="1"/>
  <c r="CB35" i="1" l="1"/>
  <c r="CA35"/>
  <c r="A1" i="3" l="1"/>
</calcChain>
</file>

<file path=xl/sharedStrings.xml><?xml version="1.0" encoding="utf-8"?>
<sst xmlns="http://schemas.openxmlformats.org/spreadsheetml/2006/main" count="791" uniqueCount="87">
  <si>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</si>
  <si>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</si>
  <si>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</si>
  <si>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</si>
  <si>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Всего по ОАО "Черногорэнерго"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</si>
  <si>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</si>
  <si>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</si>
  <si>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</si>
  <si>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</si>
  <si>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</si>
  <si>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</si>
  <si>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</si>
  <si>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</si>
  <si>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</si>
  <si>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</si>
  <si>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</si>
  <si>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</si>
  <si>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</si>
  <si>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</si>
  <si>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ОАО "Сибнефтепровод"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</si>
  <si>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</si>
  <si>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</si>
  <si>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</si>
  <si>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</si>
  <si>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</si>
  <si>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</si>
  <si>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</si>
  <si>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</si>
  <si>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</si>
  <si>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</si>
  <si>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</si>
  <si>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</si>
  <si>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</si>
  <si>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</si>
  <si>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</si>
  <si>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</si>
  <si>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</si>
  <si>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</si>
  <si>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</si>
  <si>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</si>
  <si>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</si>
  <si>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</si>
  <si>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</si>
  <si>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</si>
  <si>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</si>
  <si>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</si>
  <si>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</si>
  <si>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</si>
  <si>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</si>
  <si>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</si>
  <si>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</si>
  <si>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</si>
  <si>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</si>
  <si>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</si>
  <si>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</si>
  <si>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</si>
  <si>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</si>
  <si>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</si>
  <si>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</si>
  <si>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</si>
  <si>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</si>
  <si>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</si>
  <si>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</si>
  <si>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</si>
  <si>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</si>
  <si>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</si>
  <si>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</si>
  <si>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</si>
  <si>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</si>
  <si>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Исп. Нач.ОСЭЭ ООО "ЭСК ЧЭ"            ______________А.Г.Ишбулдин</t>
  </si>
  <si>
    <t>тел. 8(3466) 62-52-97</t>
  </si>
  <si>
    <t>кВ</t>
  </si>
  <si>
    <t>А</t>
  </si>
  <si>
    <t>по  АО  "Черногорэнерго".</t>
  </si>
  <si>
    <t xml:space="preserve">за  20 декабря 2017 года (время московское). </t>
  </si>
  <si>
    <t>Всего по АО "Черногорэнерго"</t>
  </si>
  <si>
    <t>АО "ТЭК"</t>
  </si>
  <si>
    <t xml:space="preserve">Директор ООО "ЭСК ЧЭ"            ______________ Н.А.Семенова    </t>
  </si>
  <si>
    <t>Страница 1 из 6</t>
  </si>
  <si>
    <t>Страница 2 из 6</t>
  </si>
  <si>
    <t>Страница 3 из 6</t>
  </si>
  <si>
    <t>Страница 4 из 6</t>
  </si>
  <si>
    <t>Страница 5 из 6</t>
  </si>
  <si>
    <t>Страница 6 из 6</t>
  </si>
  <si>
    <t>РЕЗУЛЬТАТОВ  ЗАМЕРА  РЕАКТИВНОЙ  МОЩНОСТИ</t>
  </si>
  <si>
    <t xml:space="preserve">РЕЗУЛЬТАТОВ  ЗАМЕРА  НАПРЯЖЕНИЯ В СЕТИ </t>
  </si>
  <si>
    <t>Мвар</t>
  </si>
</sst>
</file>

<file path=xl/styles.xml><?xml version="1.0" encoding="utf-8"?>
<styleSheet xmlns="http://schemas.openxmlformats.org/spreadsheetml/2006/main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4" fontId="2" fillId="0" borderId="0" xfId="0" applyNumberFormat="1" applyFont="1" applyBorder="1" applyProtection="1"/>
    <xf numFmtId="0" fontId="2" fillId="0" borderId="0" xfId="0" applyFont="1" applyFill="1" applyProtection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Protection="1"/>
    <xf numFmtId="166" fontId="2" fillId="0" borderId="0" xfId="0" applyNumberFormat="1" applyFont="1" applyProtection="1"/>
    <xf numFmtId="2" fontId="2" fillId="0" borderId="0" xfId="0" applyNumberFormat="1" applyFont="1" applyProtection="1"/>
    <xf numFmtId="49" fontId="2" fillId="0" borderId="0" xfId="0" applyNumberFormat="1" applyFont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8" fontId="2" fillId="0" borderId="0" xfId="0" applyNumberFormat="1" applyFont="1" applyProtection="1"/>
    <xf numFmtId="169" fontId="2" fillId="0" borderId="0" xfId="0" applyNumberFormat="1" applyFont="1" applyProtection="1"/>
    <xf numFmtId="170" fontId="2" fillId="0" borderId="0" xfId="0" applyNumberFormat="1" applyFont="1" applyProtection="1"/>
    <xf numFmtId="166" fontId="13" fillId="0" borderId="0" xfId="0" applyNumberFormat="1" applyFont="1" applyFill="1" applyProtection="1"/>
    <xf numFmtId="49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 applyProtection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7" fillId="0" borderId="0" xfId="0" applyFont="1" applyFill="1" applyProtection="1"/>
    <xf numFmtId="166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5" fillId="0" borderId="0" xfId="0" applyNumberFormat="1" applyFont="1" applyFill="1" applyAlignment="1">
      <alignment horizontal="center"/>
    </xf>
    <xf numFmtId="3" fontId="0" fillId="0" borderId="0" xfId="0" applyNumberFormat="1"/>
    <xf numFmtId="14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Protection="1"/>
    <xf numFmtId="166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69" fontId="14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 applyProtection="1">
      <alignment horizontal="center"/>
    </xf>
    <xf numFmtId="166" fontId="19" fillId="0" borderId="1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14" fontId="20" fillId="0" borderId="0" xfId="0" applyNumberFormat="1" applyFont="1" applyBorder="1" applyProtection="1"/>
    <xf numFmtId="0" fontId="20" fillId="0" borderId="0" xfId="0" applyFont="1" applyFill="1" applyProtection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left"/>
    </xf>
    <xf numFmtId="14" fontId="20" fillId="0" borderId="0" xfId="0" applyNumberFormat="1" applyFont="1" applyProtection="1"/>
    <xf numFmtId="166" fontId="20" fillId="0" borderId="0" xfId="0" applyNumberFormat="1" applyFont="1" applyProtection="1"/>
    <xf numFmtId="2" fontId="20" fillId="0" borderId="0" xfId="0" applyNumberFormat="1" applyFont="1" applyProtection="1"/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8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20%20&#1076;&#1077;&#1082;&#1072;&#1073;&#1088;&#1103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р Актив 20 декабря 2017"/>
      <sheetName val="Замер РеАктив 20 декабря 2017"/>
      <sheetName val="Замер U 20 декабря 2017"/>
      <sheetName val="Замер I 20 декабря 2017"/>
      <sheetName val="Лист3"/>
    </sheetNames>
    <sheetDataSet>
      <sheetData sheetId="0">
        <row r="2">
          <cell r="I2" t="str">
            <v>СВОДНАЯ  ВЕДОМОСТЬ</v>
          </cell>
        </row>
        <row r="4">
          <cell r="I4" t="str">
            <v xml:space="preserve">за  20 декабря 2017 года (время московское). </v>
          </cell>
        </row>
        <row r="5">
          <cell r="I5" t="str">
            <v>по  АО  "Черногорэнерго".</v>
          </cell>
        </row>
        <row r="11">
          <cell r="A11">
            <v>43089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3"/>
  <sheetViews>
    <sheetView tabSelected="1" view="pageBreakPreview" topLeftCell="AU1" zoomScale="60" workbookViewId="0">
      <selection activeCell="C35" sqref="C35:CB35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23.5703125" style="2" customWidth="1"/>
    <col min="83" max="83" width="12.7109375" style="2"/>
    <col min="84" max="84" width="12.85546875" style="2" bestFit="1" customWidth="1"/>
    <col min="85" max="16384" width="12.7109375" style="2"/>
  </cols>
  <sheetData>
    <row r="1" spans="1:82">
      <c r="A1" s="1"/>
      <c r="B1" s="1"/>
      <c r="C1" s="1"/>
      <c r="H1" s="3"/>
      <c r="I1" s="4"/>
    </row>
    <row r="2" spans="1:82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48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82" s="6" customFormat="1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48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2" s="9" customFormat="1">
      <c r="B4" s="8"/>
      <c r="C4" s="8"/>
      <c r="D4" s="8"/>
      <c r="E4" s="8"/>
      <c r="F4" s="8"/>
      <c r="G4" s="8"/>
      <c r="H4" s="8"/>
      <c r="I4" s="8" t="s">
        <v>74</v>
      </c>
      <c r="J4" s="8"/>
      <c r="K4" s="8"/>
      <c r="L4" s="8"/>
      <c r="M4" s="8"/>
      <c r="N4" s="8"/>
      <c r="O4" s="8"/>
      <c r="P4" s="8"/>
      <c r="Q4" s="8"/>
      <c r="R4" s="8"/>
      <c r="S4" s="8"/>
      <c r="T4" s="48" t="str">
        <f t="shared" si="0"/>
        <v xml:space="preserve">за  20 декабря 2017 года (время московское). </v>
      </c>
      <c r="U4" s="8"/>
      <c r="V4" s="8"/>
      <c r="AE4" s="8" t="str">
        <f>$I4</f>
        <v xml:space="preserve">за  20 декабря 2017 года (время московское). </v>
      </c>
      <c r="AQ4" s="8" t="str">
        <f>$I4</f>
        <v xml:space="preserve">за  20 декабря 2017 года (время московское). </v>
      </c>
      <c r="BD4" s="8" t="str">
        <f>$I4</f>
        <v xml:space="preserve">за  20 декабря 2017 года (время московское). </v>
      </c>
      <c r="BN4" s="8"/>
      <c r="BT4" s="8" t="str">
        <f>$I4</f>
        <v xml:space="preserve">за  20 декабря 2017 года (время московское). </v>
      </c>
    </row>
    <row r="5" spans="1:82" s="10" customFormat="1" ht="15.75">
      <c r="B5" s="11"/>
      <c r="C5" s="11"/>
      <c r="D5" s="11"/>
      <c r="E5" s="11"/>
      <c r="F5" s="11"/>
      <c r="G5" s="11"/>
      <c r="H5" s="11"/>
      <c r="I5" s="11" t="s">
        <v>73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48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2">
      <c r="A6" s="12"/>
      <c r="B6" s="12"/>
      <c r="C6" s="12"/>
      <c r="G6" s="13"/>
      <c r="AV6" s="14"/>
    </row>
    <row r="7" spans="1:82">
      <c r="A7" s="15"/>
      <c r="B7" s="15"/>
      <c r="C7" s="15"/>
      <c r="D7" s="15"/>
      <c r="E7" s="15"/>
      <c r="G7" s="15"/>
      <c r="H7" s="15"/>
    </row>
    <row r="8" spans="1:82" s="16" customFormat="1" ht="45" customHeight="1">
      <c r="A8" s="68" t="s">
        <v>2</v>
      </c>
      <c r="B8" s="69" t="s">
        <v>3</v>
      </c>
      <c r="C8" s="70" t="s">
        <v>75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70" t="s">
        <v>5</v>
      </c>
      <c r="O8" s="74" t="s">
        <v>6</v>
      </c>
      <c r="P8" s="75"/>
      <c r="Q8" s="76" t="s">
        <v>6</v>
      </c>
      <c r="R8" s="71" t="s">
        <v>7</v>
      </c>
      <c r="S8" s="72"/>
      <c r="T8" s="72"/>
      <c r="U8" s="72"/>
      <c r="V8" s="72"/>
      <c r="W8" s="72"/>
      <c r="X8" s="72"/>
      <c r="Y8" s="78"/>
      <c r="Z8" s="70" t="s">
        <v>8</v>
      </c>
      <c r="AA8" s="71" t="s">
        <v>9</v>
      </c>
      <c r="AB8" s="72"/>
      <c r="AC8" s="72"/>
      <c r="AD8" s="72"/>
      <c r="AE8" s="72"/>
      <c r="AF8" s="72"/>
      <c r="AG8" s="72"/>
      <c r="AH8" s="78"/>
      <c r="AI8" s="70" t="s">
        <v>10</v>
      </c>
      <c r="AJ8" s="73" t="s">
        <v>11</v>
      </c>
      <c r="AK8" s="73"/>
      <c r="AL8" s="73"/>
      <c r="AM8" s="73"/>
      <c r="AN8" s="73"/>
      <c r="AO8" s="73"/>
      <c r="AP8" s="73"/>
      <c r="AQ8" s="73"/>
      <c r="AR8" s="70" t="s">
        <v>12</v>
      </c>
      <c r="AS8" s="71" t="s">
        <v>13</v>
      </c>
      <c r="AT8" s="72"/>
      <c r="AU8" s="70" t="s">
        <v>13</v>
      </c>
      <c r="AV8" s="73" t="s">
        <v>14</v>
      </c>
      <c r="AW8" s="73"/>
      <c r="AX8" s="73"/>
      <c r="AY8" s="73"/>
      <c r="AZ8" s="73"/>
      <c r="BA8" s="70" t="s">
        <v>14</v>
      </c>
      <c r="BB8" s="73" t="s">
        <v>15</v>
      </c>
      <c r="BC8" s="73"/>
      <c r="BD8" s="73"/>
      <c r="BE8" s="73"/>
      <c r="BF8" s="73"/>
      <c r="BG8" s="73"/>
      <c r="BH8" s="70" t="s">
        <v>15</v>
      </c>
      <c r="BI8" s="71" t="s">
        <v>16</v>
      </c>
      <c r="BJ8" s="72"/>
      <c r="BK8" s="72"/>
      <c r="BL8" s="78"/>
      <c r="BM8" s="70" t="s">
        <v>16</v>
      </c>
      <c r="BN8" s="73" t="s">
        <v>17</v>
      </c>
      <c r="BO8" s="73"/>
      <c r="BP8" s="70" t="s">
        <v>17</v>
      </c>
      <c r="BQ8" s="79" t="s">
        <v>18</v>
      </c>
      <c r="BR8" s="80"/>
      <c r="BS8" s="80"/>
      <c r="BT8" s="80"/>
      <c r="BU8" s="80"/>
      <c r="BV8" s="80"/>
      <c r="BW8" s="80"/>
      <c r="BX8" s="81"/>
      <c r="BY8" s="70" t="s">
        <v>18</v>
      </c>
      <c r="BZ8" s="70" t="s">
        <v>76</v>
      </c>
      <c r="CA8" s="70"/>
      <c r="CB8" s="70"/>
    </row>
    <row r="9" spans="1:82" ht="25.5">
      <c r="A9" s="68"/>
      <c r="B9" s="69"/>
      <c r="C9" s="70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70"/>
      <c r="O9" s="17" t="s">
        <v>30</v>
      </c>
      <c r="P9" s="17" t="s">
        <v>31</v>
      </c>
      <c r="Q9" s="77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70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70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70"/>
      <c r="AS9" s="17" t="s">
        <v>34</v>
      </c>
      <c r="AT9" s="17" t="s">
        <v>65</v>
      </c>
      <c r="AU9" s="70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70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70"/>
      <c r="BI9" s="17" t="s">
        <v>20</v>
      </c>
      <c r="BJ9" s="17" t="s">
        <v>21</v>
      </c>
      <c r="BK9" s="17" t="s">
        <v>22</v>
      </c>
      <c r="BL9" s="17" t="s">
        <v>23</v>
      </c>
      <c r="BM9" s="70"/>
      <c r="BN9" s="17" t="s">
        <v>36</v>
      </c>
      <c r="BO9" s="17" t="s">
        <v>37</v>
      </c>
      <c r="BP9" s="70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70"/>
      <c r="BZ9" s="70"/>
      <c r="CA9" s="70"/>
      <c r="CB9" s="70"/>
    </row>
    <row r="10" spans="1:82" s="5" customFormat="1" ht="12" customHeight="1">
      <c r="A10" s="18"/>
      <c r="B10" s="19" t="s">
        <v>38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 t="s">
        <v>39</v>
      </c>
      <c r="CA10" s="19"/>
      <c r="CB10" s="19"/>
    </row>
    <row r="11" spans="1:82" s="5" customFormat="1" ht="12.75" customHeight="1">
      <c r="A11" s="20">
        <v>43089</v>
      </c>
      <c r="B11" s="21" t="s">
        <v>40</v>
      </c>
      <c r="C11" s="22">
        <f t="shared" ref="C11:C34" si="1">$N11+$Q11+$Z11+$AI11+$AR11+$AU11+$BA11+$BH11+$BM11+$BP11+$BY11-$BZ11</f>
        <v>188.99500000000003</v>
      </c>
      <c r="D11" s="49">
        <v>0</v>
      </c>
      <c r="E11" s="49">
        <v>4.3259999999999996</v>
      </c>
      <c r="F11" s="49">
        <v>5.6319999999999997</v>
      </c>
      <c r="G11" s="49">
        <v>2.3759999999999999</v>
      </c>
      <c r="H11" s="49">
        <v>0</v>
      </c>
      <c r="I11" s="49">
        <v>1E-3</v>
      </c>
      <c r="J11" s="49">
        <v>0.51800000000000002</v>
      </c>
      <c r="K11" s="49">
        <v>0.16700000000000001</v>
      </c>
      <c r="L11" s="49">
        <v>10.977</v>
      </c>
      <c r="M11" s="49">
        <v>4.1529999999999996</v>
      </c>
      <c r="N11" s="32">
        <f>SUM(D11:M11)</f>
        <v>28.15</v>
      </c>
      <c r="O11" s="49">
        <v>10.202</v>
      </c>
      <c r="P11" s="49">
        <v>4.6040000000000001</v>
      </c>
      <c r="Q11" s="32">
        <f>O11+P11</f>
        <v>14.806000000000001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1E-3</v>
      </c>
      <c r="Z11" s="23">
        <f t="shared" ref="Z11:Z34" si="2">SUM(R11:Y11)</f>
        <v>1E-3</v>
      </c>
      <c r="AA11" s="49">
        <v>8.56</v>
      </c>
      <c r="AB11" s="49">
        <v>4.8760000000000003</v>
      </c>
      <c r="AC11" s="49">
        <v>9.7739999999999991</v>
      </c>
      <c r="AD11" s="49">
        <v>6.0780000000000003</v>
      </c>
      <c r="AE11" s="49">
        <v>4.4610000000000003</v>
      </c>
      <c r="AF11" s="49">
        <v>7.9930000000000003</v>
      </c>
      <c r="AG11" s="49">
        <v>3.0000000000000001E-3</v>
      </c>
      <c r="AH11" s="49">
        <v>2E-3</v>
      </c>
      <c r="AI11" s="23">
        <f t="shared" ref="AI11:AI34" si="3">SUM(AA11:AH11)</f>
        <v>41.747000000000007</v>
      </c>
      <c r="AJ11" s="49">
        <v>2.8420000000000001</v>
      </c>
      <c r="AK11" s="49">
        <v>5.069</v>
      </c>
      <c r="AL11" s="49">
        <v>2.3660000000000001</v>
      </c>
      <c r="AM11" s="49">
        <v>8.282</v>
      </c>
      <c r="AN11" s="49">
        <v>4.8499999999999996</v>
      </c>
      <c r="AO11" s="49">
        <v>5.0620000000000003</v>
      </c>
      <c r="AP11" s="49">
        <v>0</v>
      </c>
      <c r="AQ11" s="49">
        <v>0</v>
      </c>
      <c r="AR11" s="23">
        <f t="shared" ref="AR11:AR34" si="4">SUM(AJ11:AQ11)</f>
        <v>28.471</v>
      </c>
      <c r="AS11" s="49">
        <v>1.458</v>
      </c>
      <c r="AT11" s="49">
        <v>0.73</v>
      </c>
      <c r="AU11" s="23">
        <f>SUM(AS11:AT11)</f>
        <v>2.1879999999999997</v>
      </c>
      <c r="AV11" s="49">
        <v>0</v>
      </c>
      <c r="AW11" s="49">
        <v>0</v>
      </c>
      <c r="AX11" s="49">
        <v>8.6159999999999997</v>
      </c>
      <c r="AY11" s="49">
        <v>7.5789999999999997</v>
      </c>
      <c r="AZ11" s="49">
        <v>0</v>
      </c>
      <c r="BA11" s="23">
        <f>SUM(AV11:AZ11)</f>
        <v>16.195</v>
      </c>
      <c r="BB11" s="49">
        <v>2.7040000000000002</v>
      </c>
      <c r="BC11" s="49">
        <v>2.7090000000000001</v>
      </c>
      <c r="BD11" s="49">
        <v>2.2509999999999999</v>
      </c>
      <c r="BE11" s="49">
        <v>4.9279999999999999</v>
      </c>
      <c r="BF11" s="49">
        <v>2.8460000000000001</v>
      </c>
      <c r="BG11" s="49">
        <v>4.819</v>
      </c>
      <c r="BH11" s="23">
        <f t="shared" ref="BH11:BH34" si="5">SUM(BB11:BG11)</f>
        <v>20.256999999999998</v>
      </c>
      <c r="BI11" s="49">
        <v>0.498</v>
      </c>
      <c r="BJ11" s="49">
        <v>1.0999999999999999E-2</v>
      </c>
      <c r="BK11" s="49">
        <v>0.90700000000000003</v>
      </c>
      <c r="BL11" s="49">
        <v>0.223</v>
      </c>
      <c r="BM11" s="23">
        <f t="shared" ref="BM11:BM34" si="6">SUM(BI11:BL11)</f>
        <v>1.639</v>
      </c>
      <c r="BN11" s="49">
        <v>11.361000000000001</v>
      </c>
      <c r="BO11" s="49">
        <v>14.909000000000001</v>
      </c>
      <c r="BP11" s="23">
        <f t="shared" ref="BP11:BP34" si="7">SUM(BN11:BO11)</f>
        <v>26.270000000000003</v>
      </c>
      <c r="BQ11" s="49">
        <v>1.595</v>
      </c>
      <c r="BR11" s="49">
        <v>2.4119999999999999</v>
      </c>
      <c r="BS11" s="49">
        <v>1.008</v>
      </c>
      <c r="BT11" s="49">
        <v>2.2410000000000001</v>
      </c>
      <c r="BU11" s="49">
        <v>0.311</v>
      </c>
      <c r="BV11" s="49">
        <v>1.7769999999999999</v>
      </c>
      <c r="BW11" s="49">
        <v>0</v>
      </c>
      <c r="BX11" s="49">
        <v>0</v>
      </c>
      <c r="BY11" s="23">
        <f>SUM(BQ11:BX11)</f>
        <v>9.3439999999999994</v>
      </c>
      <c r="BZ11" s="49">
        <v>7.2999999999999995E-2</v>
      </c>
      <c r="CA11" s="23"/>
      <c r="CB11" s="23"/>
      <c r="CD11" s="42"/>
    </row>
    <row r="12" spans="1:82" s="5" customFormat="1" ht="12.75" customHeight="1">
      <c r="A12" s="20">
        <f>$A$11</f>
        <v>43089</v>
      </c>
      <c r="B12" s="21" t="s">
        <v>41</v>
      </c>
      <c r="C12" s="22">
        <f t="shared" si="1"/>
        <v>188.935</v>
      </c>
      <c r="D12" s="49">
        <v>0</v>
      </c>
      <c r="E12" s="49">
        <v>4.34</v>
      </c>
      <c r="F12" s="49">
        <v>5.6159999999999997</v>
      </c>
      <c r="G12" s="49">
        <v>2.3839999999999999</v>
      </c>
      <c r="H12" s="49">
        <v>1E-3</v>
      </c>
      <c r="I12" s="49">
        <v>0</v>
      </c>
      <c r="J12" s="49">
        <v>0.51900000000000002</v>
      </c>
      <c r="K12" s="49">
        <v>0.16600000000000001</v>
      </c>
      <c r="L12" s="49">
        <v>10.974</v>
      </c>
      <c r="M12" s="49">
        <v>4.1520000000000001</v>
      </c>
      <c r="N12" s="32">
        <f t="shared" ref="N12:N34" si="8">SUM(D12:M12)</f>
        <v>28.152000000000001</v>
      </c>
      <c r="O12" s="49">
        <v>10.166</v>
      </c>
      <c r="P12" s="49">
        <v>4.609</v>
      </c>
      <c r="Q12" s="32">
        <f t="shared" ref="Q12:Q34" si="9">O12+P12</f>
        <v>14.775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1E-3</v>
      </c>
      <c r="X12" s="49">
        <v>0</v>
      </c>
      <c r="Y12" s="49">
        <v>1E-3</v>
      </c>
      <c r="Z12" s="23">
        <f t="shared" si="2"/>
        <v>2E-3</v>
      </c>
      <c r="AA12" s="49">
        <v>8.5660000000000007</v>
      </c>
      <c r="AB12" s="49">
        <v>4.8490000000000002</v>
      </c>
      <c r="AC12" s="49">
        <v>9.7650000000000006</v>
      </c>
      <c r="AD12" s="49">
        <v>6.02</v>
      </c>
      <c r="AE12" s="49">
        <v>4.4640000000000004</v>
      </c>
      <c r="AF12" s="49">
        <v>7.9939999999999998</v>
      </c>
      <c r="AG12" s="49">
        <v>3.0000000000000001E-3</v>
      </c>
      <c r="AH12" s="49">
        <v>2E-3</v>
      </c>
      <c r="AI12" s="23">
        <f t="shared" si="3"/>
        <v>41.663000000000004</v>
      </c>
      <c r="AJ12" s="49">
        <v>2.8639999999999999</v>
      </c>
      <c r="AK12" s="49">
        <v>5.0209999999999999</v>
      </c>
      <c r="AL12" s="49">
        <v>2.3170000000000002</v>
      </c>
      <c r="AM12" s="49">
        <v>8.3079999999999998</v>
      </c>
      <c r="AN12" s="49">
        <v>4.8570000000000002</v>
      </c>
      <c r="AO12" s="49">
        <v>5.0709999999999997</v>
      </c>
      <c r="AP12" s="49">
        <v>0</v>
      </c>
      <c r="AQ12" s="49">
        <v>0</v>
      </c>
      <c r="AR12" s="23">
        <f t="shared" si="4"/>
        <v>28.437999999999995</v>
      </c>
      <c r="AS12" s="49">
        <v>1.4750000000000001</v>
      </c>
      <c r="AT12" s="49">
        <v>0.73299999999999998</v>
      </c>
      <c r="AU12" s="23">
        <f t="shared" ref="AU12:AU34" si="10">SUM(AS12:AT12)</f>
        <v>2.2080000000000002</v>
      </c>
      <c r="AV12" s="49">
        <v>0</v>
      </c>
      <c r="AW12" s="49">
        <v>1E-3</v>
      </c>
      <c r="AX12" s="49">
        <v>8.6150000000000002</v>
      </c>
      <c r="AY12" s="49">
        <v>7.5910000000000002</v>
      </c>
      <c r="AZ12" s="49">
        <v>0</v>
      </c>
      <c r="BA12" s="23">
        <f t="shared" ref="BA12:BA34" si="11">SUM(AV12:AZ12)</f>
        <v>16.207000000000001</v>
      </c>
      <c r="BB12" s="49">
        <v>2.7050000000000001</v>
      </c>
      <c r="BC12" s="49">
        <v>2.7029999999999998</v>
      </c>
      <c r="BD12" s="49">
        <v>2.2599999999999998</v>
      </c>
      <c r="BE12" s="49">
        <v>4.9279999999999999</v>
      </c>
      <c r="BF12" s="49">
        <v>2.8540000000000001</v>
      </c>
      <c r="BG12" s="49">
        <v>4.82</v>
      </c>
      <c r="BH12" s="23">
        <f t="shared" si="5"/>
        <v>20.27</v>
      </c>
      <c r="BI12" s="49">
        <v>0.497</v>
      </c>
      <c r="BJ12" s="49">
        <v>1.2E-2</v>
      </c>
      <c r="BK12" s="49">
        <v>0.90900000000000003</v>
      </c>
      <c r="BL12" s="49">
        <v>0.22500000000000001</v>
      </c>
      <c r="BM12" s="23">
        <f t="shared" si="6"/>
        <v>1.6430000000000002</v>
      </c>
      <c r="BN12" s="49">
        <v>11.372</v>
      </c>
      <c r="BO12" s="49">
        <v>14.925000000000001</v>
      </c>
      <c r="BP12" s="23">
        <f t="shared" si="7"/>
        <v>26.297000000000001</v>
      </c>
      <c r="BQ12" s="49">
        <v>1.6359999999999999</v>
      </c>
      <c r="BR12" s="49">
        <v>2.4089999999999998</v>
      </c>
      <c r="BS12" s="49">
        <v>1.0009999999999999</v>
      </c>
      <c r="BT12" s="49">
        <v>2.2069999999999999</v>
      </c>
      <c r="BU12" s="49">
        <v>0.32200000000000001</v>
      </c>
      <c r="BV12" s="49">
        <v>1.778</v>
      </c>
      <c r="BW12" s="49">
        <v>1E-3</v>
      </c>
      <c r="BX12" s="49">
        <v>1E-3</v>
      </c>
      <c r="BY12" s="23">
        <f t="shared" ref="BY12:BY34" si="12">SUM(BQ12:BX12)</f>
        <v>9.3549999999999986</v>
      </c>
      <c r="BZ12" s="49">
        <v>7.4999999999999997E-2</v>
      </c>
      <c r="CA12" s="23"/>
      <c r="CB12" s="23"/>
      <c r="CD12" s="42"/>
    </row>
    <row r="13" spans="1:82" s="5" customFormat="1" ht="12.75" customHeight="1">
      <c r="A13" s="20">
        <f t="shared" ref="A13:A34" si="13">$A$11</f>
        <v>43089</v>
      </c>
      <c r="B13" s="21" t="s">
        <v>42</v>
      </c>
      <c r="C13" s="22">
        <f t="shared" si="1"/>
        <v>188.71000000000004</v>
      </c>
      <c r="D13" s="49">
        <v>0</v>
      </c>
      <c r="E13" s="49">
        <v>4.3070000000000004</v>
      </c>
      <c r="F13" s="49">
        <v>5.6379999999999999</v>
      </c>
      <c r="G13" s="49">
        <v>2.3940000000000001</v>
      </c>
      <c r="H13" s="49">
        <v>0</v>
      </c>
      <c r="I13" s="49">
        <v>0</v>
      </c>
      <c r="J13" s="49">
        <v>0.53600000000000003</v>
      </c>
      <c r="K13" s="49">
        <v>0.17599999999999999</v>
      </c>
      <c r="L13" s="49">
        <v>10.973000000000001</v>
      </c>
      <c r="M13" s="49">
        <v>4.157</v>
      </c>
      <c r="N13" s="32">
        <f t="shared" si="8"/>
        <v>28.181000000000001</v>
      </c>
      <c r="O13" s="49">
        <v>10.185</v>
      </c>
      <c r="P13" s="49">
        <v>4.6100000000000003</v>
      </c>
      <c r="Q13" s="32">
        <f t="shared" si="9"/>
        <v>14.795000000000002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1E-3</v>
      </c>
      <c r="Z13" s="23">
        <f t="shared" si="2"/>
        <v>1E-3</v>
      </c>
      <c r="AA13" s="49">
        <v>8.5449999999999999</v>
      </c>
      <c r="AB13" s="49">
        <v>4.7990000000000004</v>
      </c>
      <c r="AC13" s="49">
        <v>9.7080000000000002</v>
      </c>
      <c r="AD13" s="49">
        <v>6.08</v>
      </c>
      <c r="AE13" s="49">
        <v>4.4539999999999997</v>
      </c>
      <c r="AF13" s="49">
        <v>7.9820000000000002</v>
      </c>
      <c r="AG13" s="49">
        <v>2E-3</v>
      </c>
      <c r="AH13" s="49">
        <v>2E-3</v>
      </c>
      <c r="AI13" s="23">
        <f t="shared" si="3"/>
        <v>41.572000000000003</v>
      </c>
      <c r="AJ13" s="49">
        <v>2.7930000000000001</v>
      </c>
      <c r="AK13" s="49">
        <v>5.03</v>
      </c>
      <c r="AL13" s="49">
        <v>2.335</v>
      </c>
      <c r="AM13" s="49">
        <v>8.2449999999999992</v>
      </c>
      <c r="AN13" s="49">
        <v>4.8470000000000004</v>
      </c>
      <c r="AO13" s="49">
        <v>5.07</v>
      </c>
      <c r="AP13" s="49">
        <v>0</v>
      </c>
      <c r="AQ13" s="49">
        <v>0</v>
      </c>
      <c r="AR13" s="23">
        <f t="shared" si="4"/>
        <v>28.32</v>
      </c>
      <c r="AS13" s="49">
        <v>1.4570000000000001</v>
      </c>
      <c r="AT13" s="49">
        <v>0.72599999999999998</v>
      </c>
      <c r="AU13" s="23">
        <f t="shared" si="10"/>
        <v>2.1829999999999998</v>
      </c>
      <c r="AV13" s="49">
        <v>0</v>
      </c>
      <c r="AW13" s="49">
        <v>0</v>
      </c>
      <c r="AX13" s="49">
        <v>8.6020000000000003</v>
      </c>
      <c r="AY13" s="49">
        <v>7.5830000000000002</v>
      </c>
      <c r="AZ13" s="49">
        <v>0</v>
      </c>
      <c r="BA13" s="23">
        <f t="shared" si="11"/>
        <v>16.185000000000002</v>
      </c>
      <c r="BB13" s="49">
        <v>2.702</v>
      </c>
      <c r="BC13" s="49">
        <v>2.726</v>
      </c>
      <c r="BD13" s="49">
        <v>2.2509999999999999</v>
      </c>
      <c r="BE13" s="49">
        <v>4.93</v>
      </c>
      <c r="BF13" s="49">
        <v>2.8559999999999999</v>
      </c>
      <c r="BG13" s="49">
        <v>4.8170000000000002</v>
      </c>
      <c r="BH13" s="23">
        <f t="shared" si="5"/>
        <v>20.282</v>
      </c>
      <c r="BI13" s="49">
        <v>0.49399999999999999</v>
      </c>
      <c r="BJ13" s="49">
        <v>1.0999999999999999E-2</v>
      </c>
      <c r="BK13" s="49">
        <v>0.89400000000000002</v>
      </c>
      <c r="BL13" s="49">
        <v>0.22800000000000001</v>
      </c>
      <c r="BM13" s="23">
        <f t="shared" si="6"/>
        <v>1.627</v>
      </c>
      <c r="BN13" s="49">
        <v>11.38</v>
      </c>
      <c r="BO13" s="49">
        <v>14.898999999999999</v>
      </c>
      <c r="BP13" s="23">
        <f t="shared" si="7"/>
        <v>26.279</v>
      </c>
      <c r="BQ13" s="49">
        <v>1.6220000000000001</v>
      </c>
      <c r="BR13" s="49">
        <v>2.4039999999999999</v>
      </c>
      <c r="BS13" s="49">
        <v>0.99399999999999999</v>
      </c>
      <c r="BT13" s="49">
        <v>2.2480000000000002</v>
      </c>
      <c r="BU13" s="49">
        <v>0.315</v>
      </c>
      <c r="BV13" s="49">
        <v>1.776</v>
      </c>
      <c r="BW13" s="49">
        <v>0</v>
      </c>
      <c r="BX13" s="49">
        <v>1E-3</v>
      </c>
      <c r="BY13" s="23">
        <f t="shared" si="12"/>
        <v>9.36</v>
      </c>
      <c r="BZ13" s="49">
        <v>7.4999999999999997E-2</v>
      </c>
      <c r="CA13" s="23"/>
      <c r="CB13" s="23"/>
      <c r="CD13" s="42"/>
    </row>
    <row r="14" spans="1:82" s="5" customFormat="1" ht="12.75" customHeight="1">
      <c r="A14" s="20">
        <f t="shared" si="13"/>
        <v>43089</v>
      </c>
      <c r="B14" s="21" t="s">
        <v>43</v>
      </c>
      <c r="C14" s="22">
        <f t="shared" si="1"/>
        <v>188.93899999999996</v>
      </c>
      <c r="D14" s="49">
        <v>0</v>
      </c>
      <c r="E14" s="49">
        <v>4.3150000000000004</v>
      </c>
      <c r="F14" s="49">
        <v>5.5609999999999999</v>
      </c>
      <c r="G14" s="49">
        <v>2.3839999999999999</v>
      </c>
      <c r="H14" s="49">
        <v>0</v>
      </c>
      <c r="I14" s="49">
        <v>1E-3</v>
      </c>
      <c r="J14" s="49">
        <v>0.53100000000000003</v>
      </c>
      <c r="K14" s="49">
        <v>0.20300000000000001</v>
      </c>
      <c r="L14" s="49">
        <v>10.978</v>
      </c>
      <c r="M14" s="49">
        <v>4.1609999999999996</v>
      </c>
      <c r="N14" s="32">
        <f t="shared" si="8"/>
        <v>28.134</v>
      </c>
      <c r="O14" s="49">
        <v>10.151</v>
      </c>
      <c r="P14" s="49">
        <v>4.67</v>
      </c>
      <c r="Q14" s="32">
        <f t="shared" si="9"/>
        <v>14.821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1E-3</v>
      </c>
      <c r="Z14" s="23">
        <f t="shared" si="2"/>
        <v>1E-3</v>
      </c>
      <c r="AA14" s="49">
        <v>8.5719999999999992</v>
      </c>
      <c r="AB14" s="49">
        <v>4.8209999999999997</v>
      </c>
      <c r="AC14" s="49">
        <v>9.7919999999999998</v>
      </c>
      <c r="AD14" s="49">
        <v>6.1379999999999999</v>
      </c>
      <c r="AE14" s="49">
        <v>4.617</v>
      </c>
      <c r="AF14" s="49">
        <v>4.9109999999999996</v>
      </c>
      <c r="AG14" s="49">
        <v>3.0000000000000001E-3</v>
      </c>
      <c r="AH14" s="49">
        <v>2E-3</v>
      </c>
      <c r="AI14" s="23">
        <f t="shared" si="3"/>
        <v>38.856000000000002</v>
      </c>
      <c r="AJ14" s="49">
        <v>2.8660000000000001</v>
      </c>
      <c r="AK14" s="49">
        <v>5.0359999999999996</v>
      </c>
      <c r="AL14" s="49">
        <v>2.379</v>
      </c>
      <c r="AM14" s="49">
        <v>8.33</v>
      </c>
      <c r="AN14" s="49">
        <v>7.7169999999999996</v>
      </c>
      <c r="AO14" s="49">
        <v>4.9829999999999997</v>
      </c>
      <c r="AP14" s="49">
        <v>0</v>
      </c>
      <c r="AQ14" s="49">
        <v>0</v>
      </c>
      <c r="AR14" s="23">
        <f t="shared" si="4"/>
        <v>31.310999999999996</v>
      </c>
      <c r="AS14" s="49">
        <v>1.48</v>
      </c>
      <c r="AT14" s="49">
        <v>0.72399999999999998</v>
      </c>
      <c r="AU14" s="23">
        <f t="shared" si="10"/>
        <v>2.2039999999999997</v>
      </c>
      <c r="AV14" s="49">
        <v>0</v>
      </c>
      <c r="AW14" s="49">
        <v>0</v>
      </c>
      <c r="AX14" s="49">
        <v>8.6129999999999995</v>
      </c>
      <c r="AY14" s="49">
        <v>7.5679999999999996</v>
      </c>
      <c r="AZ14" s="49">
        <v>0</v>
      </c>
      <c r="BA14" s="23">
        <f t="shared" si="11"/>
        <v>16.180999999999997</v>
      </c>
      <c r="BB14" s="49">
        <v>2.702</v>
      </c>
      <c r="BC14" s="49">
        <v>2.726</v>
      </c>
      <c r="BD14" s="49">
        <v>2.2599999999999998</v>
      </c>
      <c r="BE14" s="49">
        <v>4.9509999999999996</v>
      </c>
      <c r="BF14" s="49">
        <v>2.8559999999999999</v>
      </c>
      <c r="BG14" s="49">
        <v>4.8150000000000004</v>
      </c>
      <c r="BH14" s="23">
        <f t="shared" si="5"/>
        <v>20.309999999999999</v>
      </c>
      <c r="BI14" s="49">
        <v>0.502</v>
      </c>
      <c r="BJ14" s="49">
        <v>0.01</v>
      </c>
      <c r="BK14" s="49">
        <v>0.877</v>
      </c>
      <c r="BL14" s="49">
        <v>0.224</v>
      </c>
      <c r="BM14" s="23">
        <f t="shared" si="6"/>
        <v>1.613</v>
      </c>
      <c r="BN14" s="49">
        <v>11.379</v>
      </c>
      <c r="BO14" s="49">
        <v>14.9</v>
      </c>
      <c r="BP14" s="23">
        <f t="shared" si="7"/>
        <v>26.279</v>
      </c>
      <c r="BQ14" s="49">
        <v>1.581</v>
      </c>
      <c r="BR14" s="49">
        <v>2.4089999999999998</v>
      </c>
      <c r="BS14" s="49">
        <v>0.99</v>
      </c>
      <c r="BT14" s="49">
        <v>2.2400000000000002</v>
      </c>
      <c r="BU14" s="49">
        <v>0.30499999999999999</v>
      </c>
      <c r="BV14" s="49">
        <v>1.7769999999999999</v>
      </c>
      <c r="BW14" s="49">
        <v>0</v>
      </c>
      <c r="BX14" s="49">
        <v>0</v>
      </c>
      <c r="BY14" s="23">
        <f t="shared" si="12"/>
        <v>9.3019999999999996</v>
      </c>
      <c r="BZ14" s="49">
        <v>7.2999999999999995E-2</v>
      </c>
      <c r="CA14" s="23"/>
      <c r="CB14" s="23"/>
      <c r="CD14" s="42"/>
    </row>
    <row r="15" spans="1:82" s="5" customFormat="1">
      <c r="A15" s="20">
        <f t="shared" si="13"/>
        <v>43089</v>
      </c>
      <c r="B15" s="21" t="s">
        <v>44</v>
      </c>
      <c r="C15" s="22">
        <f t="shared" si="1"/>
        <v>189.92099999999999</v>
      </c>
      <c r="D15" s="49">
        <v>0</v>
      </c>
      <c r="E15" s="49">
        <v>4.3140000000000001</v>
      </c>
      <c r="F15" s="49">
        <v>5.6529999999999996</v>
      </c>
      <c r="G15" s="49">
        <v>2.3889999999999998</v>
      </c>
      <c r="H15" s="49">
        <v>1E-3</v>
      </c>
      <c r="I15" s="49">
        <v>0</v>
      </c>
      <c r="J15" s="49">
        <v>0.54500000000000004</v>
      </c>
      <c r="K15" s="49">
        <v>0.21099999999999999</v>
      </c>
      <c r="L15" s="49">
        <v>10.981</v>
      </c>
      <c r="M15" s="49">
        <v>4.1559999999999997</v>
      </c>
      <c r="N15" s="32">
        <f t="shared" si="8"/>
        <v>28.249999999999996</v>
      </c>
      <c r="O15" s="49">
        <v>10.127000000000001</v>
      </c>
      <c r="P15" s="49">
        <v>4.6219999999999999</v>
      </c>
      <c r="Q15" s="32">
        <f t="shared" si="9"/>
        <v>14.749000000000001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1E-3</v>
      </c>
      <c r="Z15" s="23">
        <f t="shared" si="2"/>
        <v>1E-3</v>
      </c>
      <c r="AA15" s="49">
        <v>8.5820000000000007</v>
      </c>
      <c r="AB15" s="49">
        <v>4.7590000000000003</v>
      </c>
      <c r="AC15" s="49">
        <v>9.7840000000000007</v>
      </c>
      <c r="AD15" s="49">
        <v>6.0780000000000003</v>
      </c>
      <c r="AE15" s="49">
        <v>4.5999999999999996</v>
      </c>
      <c r="AF15" s="49">
        <v>4.8869999999999996</v>
      </c>
      <c r="AG15" s="49">
        <v>3.0000000000000001E-3</v>
      </c>
      <c r="AH15" s="49">
        <v>2E-3</v>
      </c>
      <c r="AI15" s="23">
        <f t="shared" si="3"/>
        <v>38.695</v>
      </c>
      <c r="AJ15" s="49">
        <v>2.827</v>
      </c>
      <c r="AK15" s="49">
        <v>5.0880000000000001</v>
      </c>
      <c r="AL15" s="49">
        <v>2.327</v>
      </c>
      <c r="AM15" s="49">
        <v>8.3789999999999996</v>
      </c>
      <c r="AN15" s="49">
        <v>8.7360000000000007</v>
      </c>
      <c r="AO15" s="49">
        <v>4.9329999999999998</v>
      </c>
      <c r="AP15" s="49">
        <v>0</v>
      </c>
      <c r="AQ15" s="49">
        <v>0</v>
      </c>
      <c r="AR15" s="23">
        <f t="shared" si="4"/>
        <v>32.290000000000006</v>
      </c>
      <c r="AS15" s="49">
        <v>1.5009999999999999</v>
      </c>
      <c r="AT15" s="49">
        <v>0.72899999999999998</v>
      </c>
      <c r="AU15" s="23">
        <f t="shared" si="10"/>
        <v>2.23</v>
      </c>
      <c r="AV15" s="49">
        <v>0</v>
      </c>
      <c r="AW15" s="49">
        <v>0</v>
      </c>
      <c r="AX15" s="49">
        <v>8.6150000000000002</v>
      </c>
      <c r="AY15" s="49">
        <v>7.585</v>
      </c>
      <c r="AZ15" s="49">
        <v>0</v>
      </c>
      <c r="BA15" s="23">
        <f t="shared" si="11"/>
        <v>16.2</v>
      </c>
      <c r="BB15" s="49">
        <v>2.6949999999999998</v>
      </c>
      <c r="BC15" s="49">
        <v>2.7440000000000002</v>
      </c>
      <c r="BD15" s="49">
        <v>2.2549999999999999</v>
      </c>
      <c r="BE15" s="49">
        <v>4.9589999999999996</v>
      </c>
      <c r="BF15" s="49">
        <v>2.8559999999999999</v>
      </c>
      <c r="BG15" s="49">
        <v>4.8120000000000003</v>
      </c>
      <c r="BH15" s="23">
        <f t="shared" si="5"/>
        <v>20.320999999999998</v>
      </c>
      <c r="BI15" s="49">
        <v>0.49199999999999999</v>
      </c>
      <c r="BJ15" s="49">
        <v>1.0999999999999999E-2</v>
      </c>
      <c r="BK15" s="49">
        <v>0.877</v>
      </c>
      <c r="BL15" s="49">
        <v>0.224</v>
      </c>
      <c r="BM15" s="23">
        <f t="shared" si="6"/>
        <v>1.6039999999999999</v>
      </c>
      <c r="BN15" s="49">
        <v>11.38</v>
      </c>
      <c r="BO15" s="49">
        <v>14.933999999999999</v>
      </c>
      <c r="BP15" s="23">
        <f t="shared" si="7"/>
        <v>26.314</v>
      </c>
      <c r="BQ15" s="49">
        <v>1.5960000000000001</v>
      </c>
      <c r="BR15" s="49">
        <v>2.4009999999999998</v>
      </c>
      <c r="BS15" s="49">
        <v>1.008</v>
      </c>
      <c r="BT15" s="49">
        <v>2.2469999999999999</v>
      </c>
      <c r="BU15" s="49">
        <v>0.31</v>
      </c>
      <c r="BV15" s="49">
        <v>1.7769999999999999</v>
      </c>
      <c r="BW15" s="49">
        <v>0</v>
      </c>
      <c r="BX15" s="49">
        <v>1E-3</v>
      </c>
      <c r="BY15" s="23">
        <f t="shared" si="12"/>
        <v>9.3399999999999981</v>
      </c>
      <c r="BZ15" s="49">
        <v>7.2999999999999995E-2</v>
      </c>
      <c r="CA15" s="23"/>
      <c r="CB15" s="23"/>
      <c r="CD15" s="42"/>
    </row>
    <row r="16" spans="1:82" s="5" customFormat="1">
      <c r="A16" s="20">
        <f t="shared" si="13"/>
        <v>43089</v>
      </c>
      <c r="B16" s="21" t="s">
        <v>45</v>
      </c>
      <c r="C16" s="22">
        <f t="shared" si="1"/>
        <v>189.434</v>
      </c>
      <c r="D16" s="49">
        <v>0</v>
      </c>
      <c r="E16" s="49">
        <v>4.3159999999999998</v>
      </c>
      <c r="F16" s="49">
        <v>5.6120000000000001</v>
      </c>
      <c r="G16" s="49">
        <v>2.3820000000000001</v>
      </c>
      <c r="H16" s="49">
        <v>0</v>
      </c>
      <c r="I16" s="49">
        <v>1E-3</v>
      </c>
      <c r="J16" s="49">
        <v>0.53700000000000003</v>
      </c>
      <c r="K16" s="49">
        <v>0.20699999999999999</v>
      </c>
      <c r="L16" s="49">
        <v>10.981</v>
      </c>
      <c r="M16" s="49">
        <v>4.16</v>
      </c>
      <c r="N16" s="32">
        <f t="shared" si="8"/>
        <v>28.196000000000002</v>
      </c>
      <c r="O16" s="49">
        <v>10.162000000000001</v>
      </c>
      <c r="P16" s="49">
        <v>4.641</v>
      </c>
      <c r="Q16" s="32">
        <f t="shared" si="9"/>
        <v>14.803000000000001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1E-3</v>
      </c>
      <c r="X16" s="49">
        <v>0</v>
      </c>
      <c r="Y16" s="49">
        <v>1E-3</v>
      </c>
      <c r="Z16" s="23">
        <f t="shared" si="2"/>
        <v>2E-3</v>
      </c>
      <c r="AA16" s="49">
        <v>8.5920000000000005</v>
      </c>
      <c r="AB16" s="49">
        <v>4.2569999999999997</v>
      </c>
      <c r="AC16" s="49">
        <v>9.7759999999999998</v>
      </c>
      <c r="AD16" s="49">
        <v>6.1420000000000003</v>
      </c>
      <c r="AE16" s="49">
        <v>4.5880000000000001</v>
      </c>
      <c r="AF16" s="49">
        <v>4.8810000000000002</v>
      </c>
      <c r="AG16" s="49">
        <v>2E-3</v>
      </c>
      <c r="AH16" s="49">
        <v>1E-3</v>
      </c>
      <c r="AI16" s="23">
        <f t="shared" si="3"/>
        <v>38.238999999999997</v>
      </c>
      <c r="AJ16" s="49">
        <v>2.8159999999999998</v>
      </c>
      <c r="AK16" s="49">
        <v>4.992</v>
      </c>
      <c r="AL16" s="49">
        <v>2.3460000000000001</v>
      </c>
      <c r="AM16" s="49">
        <v>8.3919999999999995</v>
      </c>
      <c r="AN16" s="49">
        <v>8.7650000000000006</v>
      </c>
      <c r="AO16" s="49">
        <v>4.9260000000000002</v>
      </c>
      <c r="AP16" s="49">
        <v>0</v>
      </c>
      <c r="AQ16" s="49">
        <v>0</v>
      </c>
      <c r="AR16" s="23">
        <f t="shared" si="4"/>
        <v>32.237000000000002</v>
      </c>
      <c r="AS16" s="49">
        <v>1.472</v>
      </c>
      <c r="AT16" s="49">
        <v>0.72499999999999998</v>
      </c>
      <c r="AU16" s="23">
        <f t="shared" si="10"/>
        <v>2.1970000000000001</v>
      </c>
      <c r="AV16" s="49">
        <v>0</v>
      </c>
      <c r="AW16" s="49">
        <v>0</v>
      </c>
      <c r="AX16" s="49">
        <v>8.6219999999999999</v>
      </c>
      <c r="AY16" s="49">
        <v>7.5910000000000002</v>
      </c>
      <c r="AZ16" s="49">
        <v>0</v>
      </c>
      <c r="BA16" s="23">
        <f t="shared" si="11"/>
        <v>16.213000000000001</v>
      </c>
      <c r="BB16" s="49">
        <v>2.6960000000000002</v>
      </c>
      <c r="BC16" s="49">
        <v>2.74</v>
      </c>
      <c r="BD16" s="49">
        <v>2.27</v>
      </c>
      <c r="BE16" s="49">
        <v>4.944</v>
      </c>
      <c r="BF16" s="49">
        <v>2.863</v>
      </c>
      <c r="BG16" s="49">
        <v>4.8220000000000001</v>
      </c>
      <c r="BH16" s="23">
        <f t="shared" si="5"/>
        <v>20.334999999999997</v>
      </c>
      <c r="BI16" s="49">
        <v>0.497</v>
      </c>
      <c r="BJ16" s="49">
        <v>1.0999999999999999E-2</v>
      </c>
      <c r="BK16" s="49">
        <v>0.88</v>
      </c>
      <c r="BL16" s="49">
        <v>0.22600000000000001</v>
      </c>
      <c r="BM16" s="23">
        <f t="shared" si="6"/>
        <v>1.6139999999999999</v>
      </c>
      <c r="BN16" s="49">
        <v>11.398</v>
      </c>
      <c r="BO16" s="49">
        <v>14.917</v>
      </c>
      <c r="BP16" s="23">
        <f t="shared" si="7"/>
        <v>26.314999999999998</v>
      </c>
      <c r="BQ16" s="49">
        <v>1.635</v>
      </c>
      <c r="BR16" s="49">
        <v>2.4009999999999998</v>
      </c>
      <c r="BS16" s="49">
        <v>1.0009999999999999</v>
      </c>
      <c r="BT16" s="49">
        <v>2.234</v>
      </c>
      <c r="BU16" s="49">
        <v>0.311</v>
      </c>
      <c r="BV16" s="49">
        <v>1.774</v>
      </c>
      <c r="BW16" s="49">
        <v>0</v>
      </c>
      <c r="BX16" s="49">
        <v>1E-3</v>
      </c>
      <c r="BY16" s="23">
        <f t="shared" si="12"/>
        <v>9.3569999999999975</v>
      </c>
      <c r="BZ16" s="49">
        <v>7.3999999999999996E-2</v>
      </c>
      <c r="CA16" s="23"/>
      <c r="CB16" s="23"/>
      <c r="CD16" s="42"/>
    </row>
    <row r="17" spans="1:84" s="5" customFormat="1">
      <c r="A17" s="20">
        <f t="shared" si="13"/>
        <v>43089</v>
      </c>
      <c r="B17" s="21" t="s">
        <v>46</v>
      </c>
      <c r="C17" s="22">
        <f t="shared" si="1"/>
        <v>189.49699999999999</v>
      </c>
      <c r="D17" s="49">
        <v>0</v>
      </c>
      <c r="E17" s="49">
        <v>4.3230000000000004</v>
      </c>
      <c r="F17" s="49">
        <v>5.6130000000000004</v>
      </c>
      <c r="G17" s="49">
        <v>2.38</v>
      </c>
      <c r="H17" s="49">
        <v>0</v>
      </c>
      <c r="I17" s="49">
        <v>0</v>
      </c>
      <c r="J17" s="49">
        <v>0.53100000000000003</v>
      </c>
      <c r="K17" s="49">
        <v>0.22700000000000001</v>
      </c>
      <c r="L17" s="49">
        <v>10.984999999999999</v>
      </c>
      <c r="M17" s="49">
        <v>4.157</v>
      </c>
      <c r="N17" s="32">
        <f t="shared" si="8"/>
        <v>28.215999999999998</v>
      </c>
      <c r="O17" s="49">
        <v>10.172000000000001</v>
      </c>
      <c r="P17" s="49">
        <v>4.6509999999999998</v>
      </c>
      <c r="Q17" s="32">
        <f t="shared" si="9"/>
        <v>14.823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1E-3</v>
      </c>
      <c r="Z17" s="23">
        <f t="shared" si="2"/>
        <v>1E-3</v>
      </c>
      <c r="AA17" s="49">
        <v>8.6259999999999994</v>
      </c>
      <c r="AB17" s="49">
        <v>4.2329999999999997</v>
      </c>
      <c r="AC17" s="49">
        <v>9.8780000000000001</v>
      </c>
      <c r="AD17" s="49">
        <v>6.0039999999999996</v>
      </c>
      <c r="AE17" s="49">
        <v>4.5970000000000004</v>
      </c>
      <c r="AF17" s="49">
        <v>4.883</v>
      </c>
      <c r="AG17" s="49">
        <v>3.0000000000000001E-3</v>
      </c>
      <c r="AH17" s="49">
        <v>2E-3</v>
      </c>
      <c r="AI17" s="23">
        <f t="shared" si="3"/>
        <v>38.226000000000006</v>
      </c>
      <c r="AJ17" s="49">
        <v>2.85</v>
      </c>
      <c r="AK17" s="49">
        <v>5.0579999999999998</v>
      </c>
      <c r="AL17" s="49">
        <v>2.375</v>
      </c>
      <c r="AM17" s="49">
        <v>8.4190000000000005</v>
      </c>
      <c r="AN17" s="49">
        <v>8.7289999999999992</v>
      </c>
      <c r="AO17" s="49">
        <v>4.9219999999999997</v>
      </c>
      <c r="AP17" s="49">
        <v>0</v>
      </c>
      <c r="AQ17" s="49">
        <v>0</v>
      </c>
      <c r="AR17" s="23">
        <f t="shared" si="4"/>
        <v>32.352999999999994</v>
      </c>
      <c r="AS17" s="49">
        <v>1.518</v>
      </c>
      <c r="AT17" s="49">
        <v>0.72399999999999998</v>
      </c>
      <c r="AU17" s="23">
        <f t="shared" si="10"/>
        <v>2.242</v>
      </c>
      <c r="AV17" s="49">
        <v>0</v>
      </c>
      <c r="AW17" s="49">
        <v>0</v>
      </c>
      <c r="AX17" s="49">
        <v>8.5869999999999997</v>
      </c>
      <c r="AY17" s="49">
        <v>7.6130000000000004</v>
      </c>
      <c r="AZ17" s="49">
        <v>0</v>
      </c>
      <c r="BA17" s="23">
        <f t="shared" si="11"/>
        <v>16.2</v>
      </c>
      <c r="BB17" s="49">
        <v>2.6949999999999998</v>
      </c>
      <c r="BC17" s="49">
        <v>2.7469999999999999</v>
      </c>
      <c r="BD17" s="49">
        <v>2.258</v>
      </c>
      <c r="BE17" s="49">
        <v>4.9480000000000004</v>
      </c>
      <c r="BF17" s="49">
        <v>2.8660000000000001</v>
      </c>
      <c r="BG17" s="49">
        <v>4.8150000000000004</v>
      </c>
      <c r="BH17" s="23">
        <f t="shared" si="5"/>
        <v>20.329000000000001</v>
      </c>
      <c r="BI17" s="49">
        <v>0.497</v>
      </c>
      <c r="BJ17" s="49">
        <v>0.01</v>
      </c>
      <c r="BK17" s="49">
        <v>0.88</v>
      </c>
      <c r="BL17" s="49">
        <v>0.22500000000000001</v>
      </c>
      <c r="BM17" s="23">
        <f t="shared" si="6"/>
        <v>1.6120000000000001</v>
      </c>
      <c r="BN17" s="49">
        <v>11.326000000000001</v>
      </c>
      <c r="BO17" s="49">
        <v>14.898999999999999</v>
      </c>
      <c r="BP17" s="23">
        <f t="shared" si="7"/>
        <v>26.225000000000001</v>
      </c>
      <c r="BQ17" s="49">
        <v>1.627</v>
      </c>
      <c r="BR17" s="49">
        <v>2.399</v>
      </c>
      <c r="BS17" s="49">
        <v>0.997</v>
      </c>
      <c r="BT17" s="49">
        <v>2.2450000000000001</v>
      </c>
      <c r="BU17" s="49">
        <v>0.29899999999999999</v>
      </c>
      <c r="BV17" s="49">
        <v>1.776</v>
      </c>
      <c r="BW17" s="49">
        <v>0</v>
      </c>
      <c r="BX17" s="49">
        <v>0</v>
      </c>
      <c r="BY17" s="23">
        <f t="shared" si="12"/>
        <v>9.343</v>
      </c>
      <c r="BZ17" s="49">
        <v>7.2999999999999995E-2</v>
      </c>
      <c r="CA17" s="23"/>
      <c r="CB17" s="23"/>
      <c r="CD17" s="42"/>
    </row>
    <row r="18" spans="1:84" s="5" customFormat="1">
      <c r="A18" s="20">
        <f t="shared" si="13"/>
        <v>43089</v>
      </c>
      <c r="B18" s="31" t="s">
        <v>47</v>
      </c>
      <c r="C18" s="22">
        <f t="shared" si="1"/>
        <v>189.73</v>
      </c>
      <c r="D18" s="49">
        <v>0</v>
      </c>
      <c r="E18" s="49">
        <v>4.298</v>
      </c>
      <c r="F18" s="49">
        <v>5.6150000000000002</v>
      </c>
      <c r="G18" s="49">
        <v>2.4060000000000001</v>
      </c>
      <c r="H18" s="49">
        <v>1E-3</v>
      </c>
      <c r="I18" s="49">
        <v>0</v>
      </c>
      <c r="J18" s="49">
        <v>0.53300000000000003</v>
      </c>
      <c r="K18" s="49">
        <v>0.27400000000000002</v>
      </c>
      <c r="L18" s="49">
        <v>10.98</v>
      </c>
      <c r="M18" s="49">
        <v>4.1639999999999997</v>
      </c>
      <c r="N18" s="32">
        <f t="shared" si="8"/>
        <v>28.271000000000001</v>
      </c>
      <c r="O18" s="49">
        <v>10.122</v>
      </c>
      <c r="P18" s="49">
        <v>4.641</v>
      </c>
      <c r="Q18" s="32">
        <f t="shared" si="9"/>
        <v>14.763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1E-3</v>
      </c>
      <c r="Z18" s="32">
        <f t="shared" si="2"/>
        <v>1E-3</v>
      </c>
      <c r="AA18" s="49">
        <v>8.8249999999999993</v>
      </c>
      <c r="AB18" s="49">
        <v>4.2359999999999998</v>
      </c>
      <c r="AC18" s="49">
        <v>9.8759999999999994</v>
      </c>
      <c r="AD18" s="49">
        <v>6.0860000000000003</v>
      </c>
      <c r="AE18" s="49">
        <v>4.5839999999999996</v>
      </c>
      <c r="AF18" s="49">
        <v>4.8789999999999996</v>
      </c>
      <c r="AG18" s="49">
        <v>3.0000000000000001E-3</v>
      </c>
      <c r="AH18" s="49">
        <v>2E-3</v>
      </c>
      <c r="AI18" s="32">
        <f t="shared" si="3"/>
        <v>38.491</v>
      </c>
      <c r="AJ18" s="49">
        <v>2.782</v>
      </c>
      <c r="AK18" s="49">
        <v>5.0720000000000001</v>
      </c>
      <c r="AL18" s="49">
        <v>2.3119999999999998</v>
      </c>
      <c r="AM18" s="49">
        <v>8.5640000000000001</v>
      </c>
      <c r="AN18" s="49">
        <v>8.7110000000000003</v>
      </c>
      <c r="AO18" s="49">
        <v>4.923</v>
      </c>
      <c r="AP18" s="49">
        <v>0</v>
      </c>
      <c r="AQ18" s="49">
        <v>0</v>
      </c>
      <c r="AR18" s="32">
        <f t="shared" si="4"/>
        <v>32.364000000000004</v>
      </c>
      <c r="AS18" s="49">
        <v>1.524</v>
      </c>
      <c r="AT18" s="49">
        <v>0.73899999999999999</v>
      </c>
      <c r="AU18" s="23">
        <f t="shared" si="10"/>
        <v>2.2629999999999999</v>
      </c>
      <c r="AV18" s="49">
        <v>0</v>
      </c>
      <c r="AW18" s="49">
        <v>0</v>
      </c>
      <c r="AX18" s="49">
        <v>8.6050000000000004</v>
      </c>
      <c r="AY18" s="49">
        <v>7.5910000000000002</v>
      </c>
      <c r="AZ18" s="49">
        <v>0</v>
      </c>
      <c r="BA18" s="23">
        <f t="shared" si="11"/>
        <v>16.196000000000002</v>
      </c>
      <c r="BB18" s="49">
        <v>2.6909999999999998</v>
      </c>
      <c r="BC18" s="49">
        <v>2.746</v>
      </c>
      <c r="BD18" s="49">
        <v>2.27</v>
      </c>
      <c r="BE18" s="49">
        <v>4.9249999999999998</v>
      </c>
      <c r="BF18" s="49">
        <v>2.8679999999999999</v>
      </c>
      <c r="BG18" s="49">
        <v>4.8120000000000003</v>
      </c>
      <c r="BH18" s="32">
        <f t="shared" si="5"/>
        <v>20.311999999999998</v>
      </c>
      <c r="BI18" s="49">
        <v>0.49299999999999999</v>
      </c>
      <c r="BJ18" s="49">
        <v>1.0999999999999999E-2</v>
      </c>
      <c r="BK18" s="49">
        <v>0.88500000000000001</v>
      </c>
      <c r="BL18" s="49">
        <v>0.223</v>
      </c>
      <c r="BM18" s="32">
        <f t="shared" si="6"/>
        <v>1.6120000000000001</v>
      </c>
      <c r="BN18" s="49">
        <v>11.353</v>
      </c>
      <c r="BO18" s="49">
        <v>14.89</v>
      </c>
      <c r="BP18" s="32">
        <f t="shared" si="7"/>
        <v>26.243000000000002</v>
      </c>
      <c r="BQ18" s="49">
        <v>1.587</v>
      </c>
      <c r="BR18" s="49">
        <v>2.3940000000000001</v>
      </c>
      <c r="BS18" s="49">
        <v>1.0009999999999999</v>
      </c>
      <c r="BT18" s="49">
        <v>2.2210000000000001</v>
      </c>
      <c r="BU18" s="49">
        <v>0.308</v>
      </c>
      <c r="BV18" s="49">
        <v>1.776</v>
      </c>
      <c r="BW18" s="49">
        <v>0</v>
      </c>
      <c r="BX18" s="49">
        <v>1E-3</v>
      </c>
      <c r="BY18" s="23">
        <f t="shared" si="12"/>
        <v>9.2879999999999985</v>
      </c>
      <c r="BZ18" s="49">
        <v>7.3999999999999996E-2</v>
      </c>
      <c r="CA18" s="23"/>
      <c r="CB18" s="23"/>
      <c r="CD18" s="42"/>
    </row>
    <row r="19" spans="1:84" s="5" customFormat="1">
      <c r="A19" s="20">
        <f t="shared" si="13"/>
        <v>43089</v>
      </c>
      <c r="B19" s="31" t="s">
        <v>48</v>
      </c>
      <c r="C19" s="22">
        <f t="shared" si="1"/>
        <v>188.33699999999999</v>
      </c>
      <c r="D19" s="49">
        <v>0</v>
      </c>
      <c r="E19" s="49">
        <v>4.2910000000000004</v>
      </c>
      <c r="F19" s="49">
        <v>5.593</v>
      </c>
      <c r="G19" s="49">
        <v>2.3879999999999999</v>
      </c>
      <c r="H19" s="49">
        <v>0</v>
      </c>
      <c r="I19" s="49">
        <v>1E-3</v>
      </c>
      <c r="J19" s="49">
        <v>0.52900000000000003</v>
      </c>
      <c r="K19" s="49">
        <v>0.23300000000000001</v>
      </c>
      <c r="L19" s="49">
        <v>10.978</v>
      </c>
      <c r="M19" s="49">
        <v>4.157</v>
      </c>
      <c r="N19" s="32">
        <f t="shared" si="8"/>
        <v>28.169999999999998</v>
      </c>
      <c r="O19" s="49">
        <v>10.164</v>
      </c>
      <c r="P19" s="49">
        <v>4.6349999999999998</v>
      </c>
      <c r="Q19" s="32">
        <f t="shared" si="9"/>
        <v>14.798999999999999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1E-3</v>
      </c>
      <c r="Z19" s="32">
        <f t="shared" si="2"/>
        <v>1E-3</v>
      </c>
      <c r="AA19" s="49">
        <v>8.7520000000000007</v>
      </c>
      <c r="AB19" s="49">
        <v>4.3170000000000002</v>
      </c>
      <c r="AC19" s="49">
        <v>9.5109999999999992</v>
      </c>
      <c r="AD19" s="49">
        <v>6.0650000000000004</v>
      </c>
      <c r="AE19" s="49">
        <v>4.5730000000000004</v>
      </c>
      <c r="AF19" s="49">
        <v>4.8739999999999997</v>
      </c>
      <c r="AG19" s="49">
        <v>2E-3</v>
      </c>
      <c r="AH19" s="49">
        <v>2E-3</v>
      </c>
      <c r="AI19" s="32">
        <f t="shared" si="3"/>
        <v>38.096000000000011</v>
      </c>
      <c r="AJ19" s="49">
        <v>2.827</v>
      </c>
      <c r="AK19" s="49">
        <v>5.0190000000000001</v>
      </c>
      <c r="AL19" s="49">
        <v>2.3330000000000002</v>
      </c>
      <c r="AM19" s="49">
        <v>8.6940000000000008</v>
      </c>
      <c r="AN19" s="49">
        <v>8.7140000000000004</v>
      </c>
      <c r="AO19" s="49">
        <v>4.9180000000000001</v>
      </c>
      <c r="AP19" s="49">
        <v>0</v>
      </c>
      <c r="AQ19" s="49">
        <v>0</v>
      </c>
      <c r="AR19" s="32">
        <f t="shared" si="4"/>
        <v>32.505000000000003</v>
      </c>
      <c r="AS19" s="49">
        <v>1.5820000000000001</v>
      </c>
      <c r="AT19" s="49">
        <v>0.74399999999999999</v>
      </c>
      <c r="AU19" s="23">
        <f t="shared" si="10"/>
        <v>2.3260000000000001</v>
      </c>
      <c r="AV19" s="49">
        <v>0</v>
      </c>
      <c r="AW19" s="49">
        <v>1E-3</v>
      </c>
      <c r="AX19" s="49">
        <v>8.5839999999999996</v>
      </c>
      <c r="AY19" s="49">
        <v>7.585</v>
      </c>
      <c r="AZ19" s="49">
        <v>0</v>
      </c>
      <c r="BA19" s="23">
        <f t="shared" si="11"/>
        <v>16.169999999999998</v>
      </c>
      <c r="BB19" s="49">
        <v>2.6850000000000001</v>
      </c>
      <c r="BC19" s="49">
        <v>2.7360000000000002</v>
      </c>
      <c r="BD19" s="49">
        <v>2.2450000000000001</v>
      </c>
      <c r="BE19" s="49">
        <v>4.931</v>
      </c>
      <c r="BF19" s="49">
        <v>2.9710000000000001</v>
      </c>
      <c r="BG19" s="49">
        <v>3.5880000000000001</v>
      </c>
      <c r="BH19" s="32">
        <f t="shared" si="5"/>
        <v>19.156000000000002</v>
      </c>
      <c r="BI19" s="49">
        <v>0.5</v>
      </c>
      <c r="BJ19" s="49">
        <v>0.01</v>
      </c>
      <c r="BK19" s="49">
        <v>0.879</v>
      </c>
      <c r="BL19" s="49">
        <v>0.222</v>
      </c>
      <c r="BM19" s="32">
        <f t="shared" si="6"/>
        <v>1.611</v>
      </c>
      <c r="BN19" s="49">
        <v>11.398</v>
      </c>
      <c r="BO19" s="49">
        <v>14.872</v>
      </c>
      <c r="BP19" s="32">
        <f t="shared" si="7"/>
        <v>26.27</v>
      </c>
      <c r="BQ19" s="49">
        <v>1.5960000000000001</v>
      </c>
      <c r="BR19" s="49">
        <v>2.391</v>
      </c>
      <c r="BS19" s="49">
        <v>0.98799999999999999</v>
      </c>
      <c r="BT19" s="49">
        <v>2.246</v>
      </c>
      <c r="BU19" s="49">
        <v>0.307</v>
      </c>
      <c r="BV19" s="49">
        <v>1.7789999999999999</v>
      </c>
      <c r="BW19" s="49">
        <v>0</v>
      </c>
      <c r="BX19" s="49">
        <v>1E-3</v>
      </c>
      <c r="BY19" s="23">
        <f t="shared" si="12"/>
        <v>9.3079999999999998</v>
      </c>
      <c r="BZ19" s="49">
        <v>7.4999999999999997E-2</v>
      </c>
      <c r="CA19" s="23"/>
      <c r="CB19" s="23"/>
      <c r="CD19" s="42"/>
    </row>
    <row r="20" spans="1:84" s="34" customFormat="1">
      <c r="A20" s="20">
        <f t="shared" si="13"/>
        <v>43089</v>
      </c>
      <c r="B20" s="31" t="s">
        <v>49</v>
      </c>
      <c r="C20" s="43">
        <f t="shared" si="1"/>
        <v>188.35100000000003</v>
      </c>
      <c r="D20" s="49">
        <v>0</v>
      </c>
      <c r="E20" s="49">
        <v>4.3159999999999998</v>
      </c>
      <c r="F20" s="49">
        <v>5.5830000000000002</v>
      </c>
      <c r="G20" s="49">
        <v>2.3929999999999998</v>
      </c>
      <c r="H20" s="49">
        <v>1E-3</v>
      </c>
      <c r="I20" s="49">
        <v>0</v>
      </c>
      <c r="J20" s="49">
        <v>0.52100000000000002</v>
      </c>
      <c r="K20" s="49">
        <v>0.33</v>
      </c>
      <c r="L20" s="49">
        <v>10.981</v>
      </c>
      <c r="M20" s="49">
        <v>4.1559999999999997</v>
      </c>
      <c r="N20" s="32">
        <f t="shared" si="8"/>
        <v>28.280999999999999</v>
      </c>
      <c r="O20" s="49">
        <v>10.137</v>
      </c>
      <c r="P20" s="49">
        <v>4.6310000000000002</v>
      </c>
      <c r="Q20" s="32">
        <f t="shared" si="9"/>
        <v>14.768000000000001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1E-3</v>
      </c>
      <c r="X20" s="49">
        <v>0</v>
      </c>
      <c r="Y20" s="49">
        <v>1E-3</v>
      </c>
      <c r="Z20" s="32">
        <f t="shared" si="2"/>
        <v>2E-3</v>
      </c>
      <c r="AA20" s="49">
        <v>8.6170000000000009</v>
      </c>
      <c r="AB20" s="49">
        <v>4.3600000000000003</v>
      </c>
      <c r="AC20" s="49">
        <v>9.4730000000000008</v>
      </c>
      <c r="AD20" s="49">
        <v>6.1</v>
      </c>
      <c r="AE20" s="49">
        <v>4.5720000000000001</v>
      </c>
      <c r="AF20" s="49">
        <v>4.8680000000000003</v>
      </c>
      <c r="AG20" s="49">
        <v>3.0000000000000001E-3</v>
      </c>
      <c r="AH20" s="49">
        <v>2E-3</v>
      </c>
      <c r="AI20" s="32">
        <f t="shared" si="3"/>
        <v>37.995000000000012</v>
      </c>
      <c r="AJ20" s="49">
        <v>2.843</v>
      </c>
      <c r="AK20" s="49">
        <v>5.048</v>
      </c>
      <c r="AL20" s="49">
        <v>2.343</v>
      </c>
      <c r="AM20" s="49">
        <v>8.6850000000000005</v>
      </c>
      <c r="AN20" s="49">
        <v>8.7479999999999993</v>
      </c>
      <c r="AO20" s="49">
        <v>4.9080000000000004</v>
      </c>
      <c r="AP20" s="49">
        <v>0</v>
      </c>
      <c r="AQ20" s="49">
        <v>0</v>
      </c>
      <c r="AR20" s="32">
        <f t="shared" si="4"/>
        <v>32.575000000000003</v>
      </c>
      <c r="AS20" s="49">
        <v>1.649</v>
      </c>
      <c r="AT20" s="49">
        <v>0.66300000000000003</v>
      </c>
      <c r="AU20" s="23">
        <f t="shared" si="10"/>
        <v>2.3120000000000003</v>
      </c>
      <c r="AV20" s="49">
        <v>0</v>
      </c>
      <c r="AW20" s="49">
        <v>0</v>
      </c>
      <c r="AX20" s="49">
        <v>8.5850000000000009</v>
      </c>
      <c r="AY20" s="49">
        <v>7.5659999999999998</v>
      </c>
      <c r="AZ20" s="49">
        <v>0</v>
      </c>
      <c r="BA20" s="23">
        <f t="shared" si="11"/>
        <v>16.151</v>
      </c>
      <c r="BB20" s="49">
        <v>2.6840000000000002</v>
      </c>
      <c r="BC20" s="49">
        <v>2.722</v>
      </c>
      <c r="BD20" s="49">
        <v>2.27</v>
      </c>
      <c r="BE20" s="49">
        <v>4.9669999999999996</v>
      </c>
      <c r="BF20" s="49">
        <v>2.9980000000000002</v>
      </c>
      <c r="BG20" s="49">
        <v>3.5489999999999999</v>
      </c>
      <c r="BH20" s="32">
        <f t="shared" si="5"/>
        <v>19.190000000000001</v>
      </c>
      <c r="BI20" s="49">
        <v>0.49399999999999999</v>
      </c>
      <c r="BJ20" s="49">
        <v>1.0999999999999999E-2</v>
      </c>
      <c r="BK20" s="49">
        <v>0.88200000000000001</v>
      </c>
      <c r="BL20" s="49">
        <v>0.22</v>
      </c>
      <c r="BM20" s="32">
        <f t="shared" si="6"/>
        <v>1.607</v>
      </c>
      <c r="BN20" s="49">
        <v>11.433</v>
      </c>
      <c r="BO20" s="49">
        <v>14.794</v>
      </c>
      <c r="BP20" s="32">
        <f t="shared" si="7"/>
        <v>26.227</v>
      </c>
      <c r="BQ20" s="49">
        <v>1.6379999999999999</v>
      </c>
      <c r="BR20" s="49">
        <v>2.387</v>
      </c>
      <c r="BS20" s="49">
        <v>0.98299999999999998</v>
      </c>
      <c r="BT20" s="49">
        <v>2.2250000000000001</v>
      </c>
      <c r="BU20" s="49">
        <v>0.30399999999999999</v>
      </c>
      <c r="BV20" s="49">
        <v>1.778</v>
      </c>
      <c r="BW20" s="49">
        <v>0</v>
      </c>
      <c r="BX20" s="49">
        <v>0</v>
      </c>
      <c r="BY20" s="32">
        <f t="shared" si="12"/>
        <v>9.3150000000000013</v>
      </c>
      <c r="BZ20" s="49">
        <v>7.1999999999999995E-2</v>
      </c>
      <c r="CA20" s="33"/>
      <c r="CB20" s="33"/>
      <c r="CC20" s="5"/>
      <c r="CD20" s="42"/>
      <c r="CF20" s="5"/>
    </row>
    <row r="21" spans="1:84" s="5" customFormat="1">
      <c r="A21" s="20">
        <f t="shared" si="13"/>
        <v>43089</v>
      </c>
      <c r="B21" s="21" t="s">
        <v>50</v>
      </c>
      <c r="C21" s="22">
        <f t="shared" si="1"/>
        <v>188.08099999999996</v>
      </c>
      <c r="D21" s="49">
        <v>0</v>
      </c>
      <c r="E21" s="49">
        <v>4.3070000000000004</v>
      </c>
      <c r="F21" s="49">
        <v>5.641</v>
      </c>
      <c r="G21" s="49">
        <v>2.3959999999999999</v>
      </c>
      <c r="H21" s="49">
        <v>0</v>
      </c>
      <c r="I21" s="49">
        <v>1E-3</v>
      </c>
      <c r="J21" s="49">
        <v>0.50700000000000001</v>
      </c>
      <c r="K21" s="49">
        <v>0.33800000000000002</v>
      </c>
      <c r="L21" s="49">
        <v>10.984999999999999</v>
      </c>
      <c r="M21" s="49">
        <v>4.1529999999999996</v>
      </c>
      <c r="N21" s="32">
        <f t="shared" si="8"/>
        <v>28.327999999999996</v>
      </c>
      <c r="O21" s="49">
        <v>10.087999999999999</v>
      </c>
      <c r="P21" s="49">
        <v>4.63</v>
      </c>
      <c r="Q21" s="32">
        <f t="shared" si="9"/>
        <v>14.718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1E-3</v>
      </c>
      <c r="Z21" s="23">
        <f t="shared" si="2"/>
        <v>1E-3</v>
      </c>
      <c r="AA21" s="49">
        <v>8.5909999999999993</v>
      </c>
      <c r="AB21" s="49">
        <v>4.3550000000000004</v>
      </c>
      <c r="AC21" s="49">
        <v>9.44</v>
      </c>
      <c r="AD21" s="49">
        <v>6.0839999999999996</v>
      </c>
      <c r="AE21" s="49">
        <v>4.5759999999999996</v>
      </c>
      <c r="AF21" s="49">
        <v>4.8789999999999996</v>
      </c>
      <c r="AG21" s="49">
        <v>3.0000000000000001E-3</v>
      </c>
      <c r="AH21" s="49">
        <v>2E-3</v>
      </c>
      <c r="AI21" s="23">
        <f t="shared" si="3"/>
        <v>37.93</v>
      </c>
      <c r="AJ21" s="49">
        <v>2.802</v>
      </c>
      <c r="AK21" s="49">
        <v>4.9880000000000004</v>
      </c>
      <c r="AL21" s="49">
        <v>2.3439999999999999</v>
      </c>
      <c r="AM21" s="49">
        <v>8.68</v>
      </c>
      <c r="AN21" s="49">
        <v>8.7360000000000007</v>
      </c>
      <c r="AO21" s="49">
        <v>4.915</v>
      </c>
      <c r="AP21" s="49">
        <v>0</v>
      </c>
      <c r="AQ21" s="49">
        <v>0</v>
      </c>
      <c r="AR21" s="23">
        <f t="shared" si="4"/>
        <v>32.465000000000003</v>
      </c>
      <c r="AS21" s="49">
        <v>1.6359999999999999</v>
      </c>
      <c r="AT21" s="49">
        <v>0.64600000000000002</v>
      </c>
      <c r="AU21" s="23">
        <f t="shared" si="10"/>
        <v>2.282</v>
      </c>
      <c r="AV21" s="49">
        <v>0</v>
      </c>
      <c r="AW21" s="49">
        <v>0</v>
      </c>
      <c r="AX21" s="49">
        <v>8.6240000000000006</v>
      </c>
      <c r="AY21" s="49">
        <v>7.54</v>
      </c>
      <c r="AZ21" s="49">
        <v>0</v>
      </c>
      <c r="BA21" s="23">
        <f t="shared" si="11"/>
        <v>16.164000000000001</v>
      </c>
      <c r="BB21" s="49">
        <v>2.6880000000000002</v>
      </c>
      <c r="BC21" s="49">
        <v>2.7410000000000001</v>
      </c>
      <c r="BD21" s="49">
        <v>2.2509999999999999</v>
      </c>
      <c r="BE21" s="49">
        <v>4.9530000000000003</v>
      </c>
      <c r="BF21" s="49">
        <v>3.0030000000000001</v>
      </c>
      <c r="BG21" s="49">
        <v>3.5449999999999999</v>
      </c>
      <c r="BH21" s="32">
        <f t="shared" si="5"/>
        <v>19.180999999999997</v>
      </c>
      <c r="BI21" s="49">
        <v>0.503</v>
      </c>
      <c r="BJ21" s="49">
        <v>0.01</v>
      </c>
      <c r="BK21" s="49">
        <v>0.88100000000000001</v>
      </c>
      <c r="BL21" s="49">
        <v>0.22</v>
      </c>
      <c r="BM21" s="32">
        <f t="shared" si="6"/>
        <v>1.6140000000000001</v>
      </c>
      <c r="BN21" s="49">
        <v>11.548</v>
      </c>
      <c r="BO21" s="49">
        <v>14.624000000000001</v>
      </c>
      <c r="BP21" s="23">
        <f t="shared" si="7"/>
        <v>26.172000000000001</v>
      </c>
      <c r="BQ21" s="49">
        <v>1.6140000000000001</v>
      </c>
      <c r="BR21" s="49">
        <v>2.3839999999999999</v>
      </c>
      <c r="BS21" s="49">
        <v>0.99099999999999999</v>
      </c>
      <c r="BT21" s="49">
        <v>2.2440000000000002</v>
      </c>
      <c r="BU21" s="49">
        <v>0.30499999999999999</v>
      </c>
      <c r="BV21" s="49">
        <v>1.76</v>
      </c>
      <c r="BW21" s="49">
        <v>0</v>
      </c>
      <c r="BX21" s="49">
        <v>1E-3</v>
      </c>
      <c r="BY21" s="23">
        <f t="shared" si="12"/>
        <v>9.2989999999999995</v>
      </c>
      <c r="BZ21" s="49">
        <v>7.2999999999999995E-2</v>
      </c>
      <c r="CA21" s="23"/>
      <c r="CB21" s="23"/>
      <c r="CD21" s="42"/>
    </row>
    <row r="22" spans="1:84" s="5" customFormat="1">
      <c r="A22" s="20">
        <f t="shared" si="13"/>
        <v>43089</v>
      </c>
      <c r="B22" s="21" t="s">
        <v>51</v>
      </c>
      <c r="C22" s="22">
        <f t="shared" si="1"/>
        <v>187.47899999999996</v>
      </c>
      <c r="D22" s="49">
        <v>0</v>
      </c>
      <c r="E22" s="49">
        <v>4.282</v>
      </c>
      <c r="F22" s="49">
        <v>5.5780000000000003</v>
      </c>
      <c r="G22" s="49">
        <v>2.4140000000000001</v>
      </c>
      <c r="H22" s="49">
        <v>0</v>
      </c>
      <c r="I22" s="49">
        <v>0</v>
      </c>
      <c r="J22" s="49">
        <v>0.51500000000000001</v>
      </c>
      <c r="K22" s="49">
        <v>0.32600000000000001</v>
      </c>
      <c r="L22" s="49">
        <v>10.98</v>
      </c>
      <c r="M22" s="49">
        <v>4.1539999999999999</v>
      </c>
      <c r="N22" s="32">
        <f t="shared" si="8"/>
        <v>28.248999999999999</v>
      </c>
      <c r="O22" s="49">
        <v>10.141</v>
      </c>
      <c r="P22" s="49">
        <v>4.6079999999999997</v>
      </c>
      <c r="Q22" s="32">
        <f t="shared" si="9"/>
        <v>14.748999999999999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1E-3</v>
      </c>
      <c r="Z22" s="23">
        <f t="shared" si="2"/>
        <v>1E-3</v>
      </c>
      <c r="AA22" s="49">
        <v>8.5850000000000009</v>
      </c>
      <c r="AB22" s="49">
        <v>4.2679999999999998</v>
      </c>
      <c r="AC22" s="49">
        <v>9.4309999999999992</v>
      </c>
      <c r="AD22" s="49">
        <v>6.157</v>
      </c>
      <c r="AE22" s="49">
        <v>4.5730000000000004</v>
      </c>
      <c r="AF22" s="49">
        <v>4.9039999999999999</v>
      </c>
      <c r="AG22" s="49">
        <v>2E-3</v>
      </c>
      <c r="AH22" s="49">
        <v>2E-3</v>
      </c>
      <c r="AI22" s="23">
        <f t="shared" si="3"/>
        <v>37.921999999999997</v>
      </c>
      <c r="AJ22" s="49">
        <v>2.8639999999999999</v>
      </c>
      <c r="AK22" s="49">
        <v>5.04</v>
      </c>
      <c r="AL22" s="49">
        <v>2.3439999999999999</v>
      </c>
      <c r="AM22" s="49">
        <v>8.5050000000000008</v>
      </c>
      <c r="AN22" s="49">
        <v>8.7110000000000003</v>
      </c>
      <c r="AO22" s="49">
        <v>4.9189999999999996</v>
      </c>
      <c r="AP22" s="49">
        <v>0</v>
      </c>
      <c r="AQ22" s="49">
        <v>0</v>
      </c>
      <c r="AR22" s="23">
        <f t="shared" si="4"/>
        <v>32.382999999999996</v>
      </c>
      <c r="AS22" s="49">
        <v>1.6379999999999999</v>
      </c>
      <c r="AT22" s="49">
        <v>0.64300000000000002</v>
      </c>
      <c r="AU22" s="23">
        <f t="shared" si="10"/>
        <v>2.2809999999999997</v>
      </c>
      <c r="AV22" s="49">
        <v>0</v>
      </c>
      <c r="AW22" s="49">
        <v>0</v>
      </c>
      <c r="AX22" s="49">
        <v>8.5649999999999995</v>
      </c>
      <c r="AY22" s="49">
        <v>7.5129999999999999</v>
      </c>
      <c r="AZ22" s="49">
        <v>-1E-3</v>
      </c>
      <c r="BA22" s="23">
        <f t="shared" si="11"/>
        <v>16.076999999999998</v>
      </c>
      <c r="BB22" s="49">
        <v>2.6859999999999999</v>
      </c>
      <c r="BC22" s="49">
        <v>2.7269999999999999</v>
      </c>
      <c r="BD22" s="49">
        <v>2.266</v>
      </c>
      <c r="BE22" s="49">
        <v>4.9450000000000003</v>
      </c>
      <c r="BF22" s="49">
        <v>2.9969999999999999</v>
      </c>
      <c r="BG22" s="49">
        <v>3.5310000000000001</v>
      </c>
      <c r="BH22" s="23">
        <f t="shared" si="5"/>
        <v>19.152000000000001</v>
      </c>
      <c r="BI22" s="49">
        <v>0.498</v>
      </c>
      <c r="BJ22" s="49">
        <v>1.0999999999999999E-2</v>
      </c>
      <c r="BK22" s="49">
        <v>0.86399999999999999</v>
      </c>
      <c r="BL22" s="49">
        <v>0.22</v>
      </c>
      <c r="BM22" s="23">
        <f t="shared" si="6"/>
        <v>1.593</v>
      </c>
      <c r="BN22" s="49">
        <v>11.504</v>
      </c>
      <c r="BO22" s="49">
        <v>14.428000000000001</v>
      </c>
      <c r="BP22" s="23">
        <f t="shared" si="7"/>
        <v>25.932000000000002</v>
      </c>
      <c r="BQ22" s="49">
        <v>1.5760000000000001</v>
      </c>
      <c r="BR22" s="49">
        <v>2.39</v>
      </c>
      <c r="BS22" s="49">
        <v>0.96499999999999997</v>
      </c>
      <c r="BT22" s="49">
        <v>2.2240000000000002</v>
      </c>
      <c r="BU22" s="49">
        <v>0.30499999999999999</v>
      </c>
      <c r="BV22" s="49">
        <v>1.754</v>
      </c>
      <c r="BW22" s="49">
        <v>0</v>
      </c>
      <c r="BX22" s="49">
        <v>1E-3</v>
      </c>
      <c r="BY22" s="23">
        <f t="shared" si="12"/>
        <v>9.2149999999999999</v>
      </c>
      <c r="BZ22" s="49">
        <v>7.4999999999999997E-2</v>
      </c>
      <c r="CA22" s="23"/>
      <c r="CB22" s="23"/>
      <c r="CD22" s="42"/>
    </row>
    <row r="23" spans="1:84" s="5" customFormat="1">
      <c r="A23" s="20">
        <f t="shared" si="13"/>
        <v>43089</v>
      </c>
      <c r="B23" s="21" t="s">
        <v>52</v>
      </c>
      <c r="C23" s="22">
        <f t="shared" si="1"/>
        <v>186.53200000000004</v>
      </c>
      <c r="D23" s="49">
        <v>0</v>
      </c>
      <c r="E23" s="49">
        <v>4.29</v>
      </c>
      <c r="F23" s="49">
        <v>5.5940000000000003</v>
      </c>
      <c r="G23" s="49">
        <v>2.3980000000000001</v>
      </c>
      <c r="H23" s="49">
        <v>1E-3</v>
      </c>
      <c r="I23" s="49">
        <v>0</v>
      </c>
      <c r="J23" s="49">
        <v>0.51800000000000002</v>
      </c>
      <c r="K23" s="49">
        <v>0.33300000000000002</v>
      </c>
      <c r="L23" s="49">
        <v>10.981</v>
      </c>
      <c r="M23" s="49">
        <v>4.1520000000000001</v>
      </c>
      <c r="N23" s="32">
        <f t="shared" si="8"/>
        <v>28.267000000000003</v>
      </c>
      <c r="O23" s="49">
        <v>10.164</v>
      </c>
      <c r="P23" s="49">
        <v>4.63</v>
      </c>
      <c r="Q23" s="32">
        <f t="shared" si="9"/>
        <v>14.794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1E-3</v>
      </c>
      <c r="Z23" s="23">
        <f t="shared" si="2"/>
        <v>1E-3</v>
      </c>
      <c r="AA23" s="49">
        <v>8.5210000000000008</v>
      </c>
      <c r="AB23" s="49">
        <v>4.7270000000000003</v>
      </c>
      <c r="AC23" s="49">
        <v>9.4</v>
      </c>
      <c r="AD23" s="49">
        <v>6.1870000000000003</v>
      </c>
      <c r="AE23" s="49">
        <v>4.5940000000000003</v>
      </c>
      <c r="AF23" s="49">
        <v>4.9329999999999998</v>
      </c>
      <c r="AG23" s="49">
        <v>3.0000000000000001E-3</v>
      </c>
      <c r="AH23" s="49">
        <v>1E-3</v>
      </c>
      <c r="AI23" s="23">
        <f t="shared" si="3"/>
        <v>38.366</v>
      </c>
      <c r="AJ23" s="49">
        <v>2.7869999999999999</v>
      </c>
      <c r="AK23" s="49">
        <v>5.0270000000000001</v>
      </c>
      <c r="AL23" s="49">
        <v>2.3330000000000002</v>
      </c>
      <c r="AM23" s="49">
        <v>8.4290000000000003</v>
      </c>
      <c r="AN23" s="49">
        <v>6.9139999999999997</v>
      </c>
      <c r="AO23" s="49">
        <v>4.9939999999999998</v>
      </c>
      <c r="AP23" s="49">
        <v>0</v>
      </c>
      <c r="AQ23" s="49">
        <v>0</v>
      </c>
      <c r="AR23" s="23">
        <f t="shared" si="4"/>
        <v>30.484000000000002</v>
      </c>
      <c r="AS23" s="49">
        <v>1.64</v>
      </c>
      <c r="AT23" s="49">
        <v>0.73399999999999999</v>
      </c>
      <c r="AU23" s="23">
        <f t="shared" si="10"/>
        <v>2.3739999999999997</v>
      </c>
      <c r="AV23" s="49">
        <v>0</v>
      </c>
      <c r="AW23" s="49">
        <v>0</v>
      </c>
      <c r="AX23" s="49">
        <v>8.6639999999999997</v>
      </c>
      <c r="AY23" s="49">
        <v>7.5620000000000003</v>
      </c>
      <c r="AZ23" s="49">
        <v>0</v>
      </c>
      <c r="BA23" s="23">
        <f t="shared" si="11"/>
        <v>16.225999999999999</v>
      </c>
      <c r="BB23" s="49">
        <v>2.6880000000000002</v>
      </c>
      <c r="BC23" s="49">
        <v>2.6909999999999998</v>
      </c>
      <c r="BD23" s="49">
        <v>2.2429999999999999</v>
      </c>
      <c r="BE23" s="49">
        <v>4.9669999999999996</v>
      </c>
      <c r="BF23" s="49">
        <v>2.9980000000000002</v>
      </c>
      <c r="BG23" s="49">
        <v>3.641</v>
      </c>
      <c r="BH23" s="23">
        <f t="shared" si="5"/>
        <v>19.228000000000002</v>
      </c>
      <c r="BI23" s="49">
        <v>0.49399999999999999</v>
      </c>
      <c r="BJ23" s="49">
        <v>0.01</v>
      </c>
      <c r="BK23" s="49">
        <v>0.85499999999999998</v>
      </c>
      <c r="BL23" s="49">
        <v>0.221</v>
      </c>
      <c r="BM23" s="23">
        <f t="shared" si="6"/>
        <v>1.58</v>
      </c>
      <c r="BN23" s="49">
        <v>11.336</v>
      </c>
      <c r="BO23" s="49">
        <v>14.722</v>
      </c>
      <c r="BP23" s="23">
        <f t="shared" si="7"/>
        <v>26.058</v>
      </c>
      <c r="BQ23" s="49">
        <v>1.5860000000000001</v>
      </c>
      <c r="BR23" s="49">
        <v>2.3849999999999998</v>
      </c>
      <c r="BS23" s="49">
        <v>0.94599999999999995</v>
      </c>
      <c r="BT23" s="49">
        <v>2.2389999999999999</v>
      </c>
      <c r="BU23" s="49">
        <v>0.30399999999999999</v>
      </c>
      <c r="BV23" s="49">
        <v>1.7689999999999999</v>
      </c>
      <c r="BW23" s="49">
        <v>0</v>
      </c>
      <c r="BX23" s="49">
        <v>0</v>
      </c>
      <c r="BY23" s="23">
        <f t="shared" si="12"/>
        <v>9.2289999999999992</v>
      </c>
      <c r="BZ23" s="49">
        <v>7.4999999999999997E-2</v>
      </c>
      <c r="CA23" s="23"/>
      <c r="CB23" s="23"/>
      <c r="CD23" s="42"/>
    </row>
    <row r="24" spans="1:84" s="5" customFormat="1">
      <c r="A24" s="20">
        <f t="shared" si="13"/>
        <v>43089</v>
      </c>
      <c r="B24" s="21" t="s">
        <v>53</v>
      </c>
      <c r="C24" s="22">
        <f t="shared" si="1"/>
        <v>185.41200000000003</v>
      </c>
      <c r="D24" s="49">
        <v>0</v>
      </c>
      <c r="E24" s="49">
        <v>4.3499999999999996</v>
      </c>
      <c r="F24" s="49">
        <v>5.59</v>
      </c>
      <c r="G24" s="49">
        <v>2.3849999999999998</v>
      </c>
      <c r="H24" s="49">
        <v>0</v>
      </c>
      <c r="I24" s="49">
        <v>1E-3</v>
      </c>
      <c r="J24" s="49">
        <v>0.53800000000000003</v>
      </c>
      <c r="K24" s="49">
        <v>0.34799999999999998</v>
      </c>
      <c r="L24" s="49">
        <v>11</v>
      </c>
      <c r="M24" s="49">
        <v>4.1500000000000004</v>
      </c>
      <c r="N24" s="32">
        <f t="shared" si="8"/>
        <v>28.362000000000002</v>
      </c>
      <c r="O24" s="49">
        <v>10.173999999999999</v>
      </c>
      <c r="P24" s="49">
        <v>4.6159999999999997</v>
      </c>
      <c r="Q24" s="32">
        <f t="shared" si="9"/>
        <v>14.79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1E-3</v>
      </c>
      <c r="X24" s="49">
        <v>0</v>
      </c>
      <c r="Y24" s="49">
        <v>1E-3</v>
      </c>
      <c r="Z24" s="23">
        <f t="shared" si="2"/>
        <v>2E-3</v>
      </c>
      <c r="AA24" s="49">
        <v>8.5939999999999994</v>
      </c>
      <c r="AB24" s="49">
        <v>4.8760000000000003</v>
      </c>
      <c r="AC24" s="49">
        <v>9.452</v>
      </c>
      <c r="AD24" s="49">
        <v>6.0330000000000004</v>
      </c>
      <c r="AE24" s="49">
        <v>4.649</v>
      </c>
      <c r="AF24" s="49">
        <v>4.9829999999999997</v>
      </c>
      <c r="AG24" s="49">
        <v>3.0000000000000001E-3</v>
      </c>
      <c r="AH24" s="49">
        <v>2E-3</v>
      </c>
      <c r="AI24" s="23">
        <f t="shared" si="3"/>
        <v>38.591999999999999</v>
      </c>
      <c r="AJ24" s="49">
        <v>2.8290000000000002</v>
      </c>
      <c r="AK24" s="49">
        <v>5.07</v>
      </c>
      <c r="AL24" s="49">
        <v>2.331</v>
      </c>
      <c r="AM24" s="49">
        <v>8.36</v>
      </c>
      <c r="AN24" s="49">
        <v>4.8970000000000002</v>
      </c>
      <c r="AO24" s="49">
        <v>5.1059999999999999</v>
      </c>
      <c r="AP24" s="49">
        <v>0</v>
      </c>
      <c r="AQ24" s="49">
        <v>0</v>
      </c>
      <c r="AR24" s="23">
        <f t="shared" si="4"/>
        <v>28.593000000000004</v>
      </c>
      <c r="AS24" s="49">
        <v>1.645</v>
      </c>
      <c r="AT24" s="49">
        <v>0.747</v>
      </c>
      <c r="AU24" s="23">
        <f t="shared" si="10"/>
        <v>2.3919999999999999</v>
      </c>
      <c r="AV24" s="49">
        <v>0</v>
      </c>
      <c r="AW24" s="49">
        <v>0</v>
      </c>
      <c r="AX24" s="49">
        <v>8.6850000000000005</v>
      </c>
      <c r="AY24" s="49">
        <v>7.6109999999999998</v>
      </c>
      <c r="AZ24" s="49">
        <v>0</v>
      </c>
      <c r="BA24" s="23">
        <f t="shared" si="11"/>
        <v>16.295999999999999</v>
      </c>
      <c r="BB24" s="49">
        <v>2.698</v>
      </c>
      <c r="BC24" s="49">
        <v>2.681</v>
      </c>
      <c r="BD24" s="49">
        <v>2.2610000000000001</v>
      </c>
      <c r="BE24" s="49">
        <v>4.9539999999999997</v>
      </c>
      <c r="BF24" s="49">
        <v>3.01</v>
      </c>
      <c r="BG24" s="49">
        <v>3.66</v>
      </c>
      <c r="BH24" s="23">
        <f t="shared" si="5"/>
        <v>19.263999999999999</v>
      </c>
      <c r="BI24" s="49">
        <v>0.504</v>
      </c>
      <c r="BJ24" s="49">
        <v>1.0999999999999999E-2</v>
      </c>
      <c r="BK24" s="49">
        <v>0.875</v>
      </c>
      <c r="BL24" s="49">
        <v>0.22800000000000001</v>
      </c>
      <c r="BM24" s="23">
        <f t="shared" si="6"/>
        <v>1.6180000000000001</v>
      </c>
      <c r="BN24" s="49">
        <v>11.362</v>
      </c>
      <c r="BO24" s="49">
        <v>14.926</v>
      </c>
      <c r="BP24" s="23">
        <f t="shared" si="7"/>
        <v>26.288</v>
      </c>
      <c r="BQ24" s="49">
        <v>1.635</v>
      </c>
      <c r="BR24" s="49">
        <v>2.4249999999999998</v>
      </c>
      <c r="BS24" s="49">
        <v>0.995</v>
      </c>
      <c r="BT24" s="49">
        <v>2.17</v>
      </c>
      <c r="BU24" s="49">
        <v>0.252</v>
      </c>
      <c r="BV24" s="49">
        <v>1.8089999999999999</v>
      </c>
      <c r="BW24" s="49">
        <v>0</v>
      </c>
      <c r="BX24" s="49">
        <v>1E-3</v>
      </c>
      <c r="BY24" s="23">
        <f t="shared" si="12"/>
        <v>9.286999999999999</v>
      </c>
      <c r="BZ24" s="49">
        <v>7.1999999999999995E-2</v>
      </c>
      <c r="CA24" s="23"/>
      <c r="CB24" s="23"/>
      <c r="CD24" s="42"/>
    </row>
    <row r="25" spans="1:84" s="5" customFormat="1">
      <c r="A25" s="20">
        <f t="shared" si="13"/>
        <v>43089</v>
      </c>
      <c r="B25" s="21" t="s">
        <v>54</v>
      </c>
      <c r="C25" s="22">
        <f t="shared" si="1"/>
        <v>186.75500000000002</v>
      </c>
      <c r="D25" s="49">
        <v>0</v>
      </c>
      <c r="E25" s="49">
        <v>4.3099999999999996</v>
      </c>
      <c r="F25" s="49">
        <v>5.6349999999999998</v>
      </c>
      <c r="G25" s="49">
        <v>2.4089999999999998</v>
      </c>
      <c r="H25" s="49">
        <v>0</v>
      </c>
      <c r="I25" s="49">
        <v>0</v>
      </c>
      <c r="J25" s="49">
        <v>0.54300000000000004</v>
      </c>
      <c r="K25" s="49">
        <v>0.32600000000000001</v>
      </c>
      <c r="L25" s="49">
        <v>11.002000000000001</v>
      </c>
      <c r="M25" s="49">
        <v>4.157</v>
      </c>
      <c r="N25" s="32">
        <f t="shared" si="8"/>
        <v>28.382000000000001</v>
      </c>
      <c r="O25" s="49">
        <v>10.250999999999999</v>
      </c>
      <c r="P25" s="49">
        <v>4.5819999999999999</v>
      </c>
      <c r="Q25" s="32">
        <f t="shared" si="9"/>
        <v>14.832999999999998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1E-3</v>
      </c>
      <c r="Z25" s="23">
        <f t="shared" si="2"/>
        <v>1E-3</v>
      </c>
      <c r="AA25" s="49">
        <v>8.5860000000000003</v>
      </c>
      <c r="AB25" s="49">
        <v>4.798</v>
      </c>
      <c r="AC25" s="49">
        <v>9.5190000000000001</v>
      </c>
      <c r="AD25" s="49">
        <v>6.2640000000000002</v>
      </c>
      <c r="AE25" s="49">
        <v>4.6399999999999997</v>
      </c>
      <c r="AF25" s="49">
        <v>4.99</v>
      </c>
      <c r="AG25" s="49">
        <v>2E-3</v>
      </c>
      <c r="AH25" s="49">
        <v>2E-3</v>
      </c>
      <c r="AI25" s="23">
        <f t="shared" si="3"/>
        <v>38.801000000000002</v>
      </c>
      <c r="AJ25" s="49">
        <v>2.8260000000000001</v>
      </c>
      <c r="AK25" s="49">
        <v>5.0439999999999996</v>
      </c>
      <c r="AL25" s="49">
        <v>2.3519999999999999</v>
      </c>
      <c r="AM25" s="49">
        <v>8.4480000000000004</v>
      </c>
      <c r="AN25" s="49">
        <v>4.9000000000000004</v>
      </c>
      <c r="AO25" s="49">
        <v>5.109</v>
      </c>
      <c r="AP25" s="49">
        <v>0</v>
      </c>
      <c r="AQ25" s="49">
        <v>0</v>
      </c>
      <c r="AR25" s="23">
        <f t="shared" si="4"/>
        <v>28.679000000000002</v>
      </c>
      <c r="AS25" s="49">
        <v>1.6459999999999999</v>
      </c>
      <c r="AT25" s="49">
        <v>0.74</v>
      </c>
      <c r="AU25" s="23">
        <f t="shared" si="10"/>
        <v>2.3860000000000001</v>
      </c>
      <c r="AV25" s="49">
        <v>0</v>
      </c>
      <c r="AW25" s="49">
        <v>0</v>
      </c>
      <c r="AX25" s="49">
        <v>8.6720000000000006</v>
      </c>
      <c r="AY25" s="49">
        <v>7.532</v>
      </c>
      <c r="AZ25" s="49">
        <v>0</v>
      </c>
      <c r="BA25" s="23">
        <f t="shared" si="11"/>
        <v>16.204000000000001</v>
      </c>
      <c r="BB25" s="49">
        <v>2.7010000000000001</v>
      </c>
      <c r="BC25" s="49">
        <v>2.7120000000000002</v>
      </c>
      <c r="BD25" s="49">
        <v>2.2519999999999998</v>
      </c>
      <c r="BE25" s="49">
        <v>4.9470000000000001</v>
      </c>
      <c r="BF25" s="49">
        <v>2.9009999999999998</v>
      </c>
      <c r="BG25" s="49">
        <v>4.8310000000000004</v>
      </c>
      <c r="BH25" s="23">
        <f t="shared" si="5"/>
        <v>20.344000000000001</v>
      </c>
      <c r="BI25" s="49">
        <v>0.5</v>
      </c>
      <c r="BJ25" s="49">
        <v>0.01</v>
      </c>
      <c r="BK25" s="49">
        <v>0.872</v>
      </c>
      <c r="BL25" s="49">
        <v>0.22700000000000001</v>
      </c>
      <c r="BM25" s="23">
        <f t="shared" si="6"/>
        <v>1.6090000000000002</v>
      </c>
      <c r="BN25" s="49">
        <v>11.353</v>
      </c>
      <c r="BO25" s="49">
        <v>14.933999999999999</v>
      </c>
      <c r="BP25" s="23">
        <f t="shared" si="7"/>
        <v>26.286999999999999</v>
      </c>
      <c r="BQ25" s="49">
        <v>1.617</v>
      </c>
      <c r="BR25" s="49">
        <v>2.4049999999999998</v>
      </c>
      <c r="BS25" s="49">
        <v>0.99299999999999999</v>
      </c>
      <c r="BT25" s="49">
        <v>2.2160000000000002</v>
      </c>
      <c r="BU25" s="49">
        <v>0.26500000000000001</v>
      </c>
      <c r="BV25" s="49">
        <v>1.8069999999999999</v>
      </c>
      <c r="BW25" s="49">
        <v>0</v>
      </c>
      <c r="BX25" s="49">
        <v>1E-3</v>
      </c>
      <c r="BY25" s="23">
        <f t="shared" si="12"/>
        <v>9.3040000000000003</v>
      </c>
      <c r="BZ25" s="49">
        <v>7.4999999999999997E-2</v>
      </c>
      <c r="CA25" s="23"/>
      <c r="CB25" s="23"/>
      <c r="CD25" s="42"/>
    </row>
    <row r="26" spans="1:84" s="5" customFormat="1">
      <c r="A26" s="20">
        <f t="shared" si="13"/>
        <v>43089</v>
      </c>
      <c r="B26" s="31" t="s">
        <v>55</v>
      </c>
      <c r="C26" s="22">
        <f t="shared" si="1"/>
        <v>186.86999999999998</v>
      </c>
      <c r="D26" s="49">
        <v>0</v>
      </c>
      <c r="E26" s="49">
        <v>4.3529999999999998</v>
      </c>
      <c r="F26" s="49">
        <v>5.6040000000000001</v>
      </c>
      <c r="G26" s="49">
        <v>2.4079999999999999</v>
      </c>
      <c r="H26" s="49">
        <v>1E-3</v>
      </c>
      <c r="I26" s="49">
        <v>1E-3</v>
      </c>
      <c r="J26" s="49">
        <v>0.53200000000000003</v>
      </c>
      <c r="K26" s="49">
        <v>0.32300000000000001</v>
      </c>
      <c r="L26" s="49">
        <v>11.003</v>
      </c>
      <c r="M26" s="49">
        <v>4.1529999999999996</v>
      </c>
      <c r="N26" s="32">
        <f t="shared" si="8"/>
        <v>28.378</v>
      </c>
      <c r="O26" s="49">
        <v>10.252000000000001</v>
      </c>
      <c r="P26" s="49">
        <v>4.6070000000000002</v>
      </c>
      <c r="Q26" s="32">
        <f t="shared" si="9"/>
        <v>14.859000000000002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1E-3</v>
      </c>
      <c r="Z26" s="32">
        <f t="shared" si="2"/>
        <v>1E-3</v>
      </c>
      <c r="AA26" s="49">
        <v>8.5980000000000008</v>
      </c>
      <c r="AB26" s="49">
        <v>4.8220000000000001</v>
      </c>
      <c r="AC26" s="49">
        <v>9.4499999999999993</v>
      </c>
      <c r="AD26" s="49">
        <v>6.2830000000000004</v>
      </c>
      <c r="AE26" s="49">
        <v>4.649</v>
      </c>
      <c r="AF26" s="49">
        <v>4.9829999999999997</v>
      </c>
      <c r="AG26" s="49">
        <v>3.0000000000000001E-3</v>
      </c>
      <c r="AH26" s="49">
        <v>2E-3</v>
      </c>
      <c r="AI26" s="32">
        <f t="shared" si="3"/>
        <v>38.79</v>
      </c>
      <c r="AJ26" s="49">
        <v>2.802</v>
      </c>
      <c r="AK26" s="49">
        <v>5.0860000000000003</v>
      </c>
      <c r="AL26" s="49">
        <v>2.3639999999999999</v>
      </c>
      <c r="AM26" s="49">
        <v>8.4760000000000009</v>
      </c>
      <c r="AN26" s="49">
        <v>4.9050000000000002</v>
      </c>
      <c r="AO26" s="49">
        <v>5.0990000000000002</v>
      </c>
      <c r="AP26" s="49">
        <v>1E-3</v>
      </c>
      <c r="AQ26" s="49">
        <v>0</v>
      </c>
      <c r="AR26" s="32">
        <f t="shared" si="4"/>
        <v>28.733000000000004</v>
      </c>
      <c r="AS26" s="49">
        <v>1.663</v>
      </c>
      <c r="AT26" s="49">
        <v>0.73</v>
      </c>
      <c r="AU26" s="23">
        <f t="shared" si="10"/>
        <v>2.3929999999999998</v>
      </c>
      <c r="AV26" s="49">
        <v>0</v>
      </c>
      <c r="AW26" s="49">
        <v>0</v>
      </c>
      <c r="AX26" s="49">
        <v>8.6709999999999994</v>
      </c>
      <c r="AY26" s="49">
        <v>7.532</v>
      </c>
      <c r="AZ26" s="49">
        <v>0</v>
      </c>
      <c r="BA26" s="23">
        <f t="shared" si="11"/>
        <v>16.202999999999999</v>
      </c>
      <c r="BB26" s="49">
        <v>2.6920000000000002</v>
      </c>
      <c r="BC26" s="49">
        <v>2.681</v>
      </c>
      <c r="BD26" s="49">
        <v>2.2650000000000001</v>
      </c>
      <c r="BE26" s="49">
        <v>4.97</v>
      </c>
      <c r="BF26" s="49">
        <v>2.89</v>
      </c>
      <c r="BG26" s="49">
        <v>4.9109999999999996</v>
      </c>
      <c r="BH26" s="32">
        <f t="shared" si="5"/>
        <v>20.408999999999999</v>
      </c>
      <c r="BI26" s="49">
        <v>0.51800000000000002</v>
      </c>
      <c r="BJ26" s="49">
        <v>1.0999999999999999E-2</v>
      </c>
      <c r="BK26" s="49">
        <v>0.871</v>
      </c>
      <c r="BL26" s="49">
        <v>0.22500000000000001</v>
      </c>
      <c r="BM26" s="32">
        <f t="shared" si="6"/>
        <v>1.625</v>
      </c>
      <c r="BN26" s="49">
        <v>11.247</v>
      </c>
      <c r="BO26" s="49">
        <v>15.015000000000001</v>
      </c>
      <c r="BP26" s="32">
        <f t="shared" si="7"/>
        <v>26.262</v>
      </c>
      <c r="BQ26" s="49">
        <v>1.581</v>
      </c>
      <c r="BR26" s="49">
        <v>2.411</v>
      </c>
      <c r="BS26" s="49">
        <v>1.0049999999999999</v>
      </c>
      <c r="BT26" s="49">
        <v>2.2109999999999999</v>
      </c>
      <c r="BU26" s="49">
        <v>0.27600000000000002</v>
      </c>
      <c r="BV26" s="49">
        <v>1.806</v>
      </c>
      <c r="BW26" s="49">
        <v>0</v>
      </c>
      <c r="BX26" s="49">
        <v>0</v>
      </c>
      <c r="BY26" s="23">
        <f t="shared" si="12"/>
        <v>9.2899999999999991</v>
      </c>
      <c r="BZ26" s="49">
        <v>7.2999999999999995E-2</v>
      </c>
      <c r="CA26" s="23"/>
      <c r="CB26" s="23"/>
      <c r="CD26" s="42"/>
    </row>
    <row r="27" spans="1:84" s="35" customFormat="1">
      <c r="A27" s="20">
        <f t="shared" si="13"/>
        <v>43089</v>
      </c>
      <c r="B27" s="21" t="s">
        <v>56</v>
      </c>
      <c r="C27" s="22">
        <f t="shared" si="1"/>
        <v>187.16199999999998</v>
      </c>
      <c r="D27" s="49">
        <v>0</v>
      </c>
      <c r="E27" s="49">
        <v>4.3760000000000003</v>
      </c>
      <c r="F27" s="49">
        <v>5.6539999999999999</v>
      </c>
      <c r="G27" s="49">
        <v>2.3849999999999998</v>
      </c>
      <c r="H27" s="49">
        <v>0</v>
      </c>
      <c r="I27" s="49">
        <v>0</v>
      </c>
      <c r="J27" s="49">
        <v>0.52200000000000002</v>
      </c>
      <c r="K27" s="49">
        <v>0.33300000000000002</v>
      </c>
      <c r="L27" s="49">
        <v>10.999000000000001</v>
      </c>
      <c r="M27" s="49">
        <v>4.1529999999999996</v>
      </c>
      <c r="N27" s="32">
        <f t="shared" si="8"/>
        <v>28.422000000000001</v>
      </c>
      <c r="O27" s="49">
        <v>10.214</v>
      </c>
      <c r="P27" s="49">
        <v>4.593</v>
      </c>
      <c r="Q27" s="32">
        <f t="shared" si="9"/>
        <v>14.807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1E-3</v>
      </c>
      <c r="Z27" s="23">
        <f t="shared" si="2"/>
        <v>1E-3</v>
      </c>
      <c r="AA27" s="49">
        <v>8.6880000000000006</v>
      </c>
      <c r="AB27" s="49">
        <v>4.8639999999999999</v>
      </c>
      <c r="AC27" s="49">
        <v>9.4670000000000005</v>
      </c>
      <c r="AD27" s="49">
        <v>6.3929999999999998</v>
      </c>
      <c r="AE27" s="49">
        <v>4.641</v>
      </c>
      <c r="AF27" s="49">
        <v>4.9829999999999997</v>
      </c>
      <c r="AG27" s="49">
        <v>3.0000000000000001E-3</v>
      </c>
      <c r="AH27" s="49">
        <v>2E-3</v>
      </c>
      <c r="AI27" s="23">
        <f t="shared" si="3"/>
        <v>39.040999999999997</v>
      </c>
      <c r="AJ27" s="49">
        <v>2.8679999999999999</v>
      </c>
      <c r="AK27" s="49">
        <v>5.0839999999999996</v>
      </c>
      <c r="AL27" s="49">
        <v>2.3570000000000002</v>
      </c>
      <c r="AM27" s="49">
        <v>8.4879999999999995</v>
      </c>
      <c r="AN27" s="49">
        <v>4.9219999999999997</v>
      </c>
      <c r="AO27" s="49">
        <v>5.0869999999999997</v>
      </c>
      <c r="AP27" s="49">
        <v>0</v>
      </c>
      <c r="AQ27" s="49">
        <v>0</v>
      </c>
      <c r="AR27" s="23">
        <f t="shared" si="4"/>
        <v>28.806000000000001</v>
      </c>
      <c r="AS27" s="49">
        <v>1.6839999999999999</v>
      </c>
      <c r="AT27" s="49">
        <v>0.73299999999999998</v>
      </c>
      <c r="AU27" s="23">
        <f t="shared" si="10"/>
        <v>2.4169999999999998</v>
      </c>
      <c r="AV27" s="49">
        <v>0</v>
      </c>
      <c r="AW27" s="49">
        <v>0</v>
      </c>
      <c r="AX27" s="49">
        <v>8.6750000000000007</v>
      </c>
      <c r="AY27" s="49">
        <v>7.5209999999999999</v>
      </c>
      <c r="AZ27" s="49">
        <v>0</v>
      </c>
      <c r="BA27" s="23">
        <f t="shared" si="11"/>
        <v>16.196000000000002</v>
      </c>
      <c r="BB27" s="49">
        <v>2.694</v>
      </c>
      <c r="BC27" s="49">
        <v>2.6890000000000001</v>
      </c>
      <c r="BD27" s="49">
        <v>2.2639999999999998</v>
      </c>
      <c r="BE27" s="49">
        <v>4.9950000000000001</v>
      </c>
      <c r="BF27" s="49">
        <v>2.887</v>
      </c>
      <c r="BG27" s="49">
        <v>4.8250000000000002</v>
      </c>
      <c r="BH27" s="23">
        <f t="shared" si="5"/>
        <v>20.353999999999999</v>
      </c>
      <c r="BI27" s="49">
        <v>0.51700000000000002</v>
      </c>
      <c r="BJ27" s="49">
        <v>1.0999999999999999E-2</v>
      </c>
      <c r="BK27" s="49">
        <v>0.879</v>
      </c>
      <c r="BL27" s="49">
        <v>0.22600000000000001</v>
      </c>
      <c r="BM27" s="23">
        <f t="shared" si="6"/>
        <v>1.633</v>
      </c>
      <c r="BN27" s="49">
        <v>11.263999999999999</v>
      </c>
      <c r="BO27" s="49">
        <v>14.978999999999999</v>
      </c>
      <c r="BP27" s="23">
        <f t="shared" si="7"/>
        <v>26.242999999999999</v>
      </c>
      <c r="BQ27" s="49">
        <v>1.5920000000000001</v>
      </c>
      <c r="BR27" s="49">
        <v>2.4169999999999998</v>
      </c>
      <c r="BS27" s="49">
        <v>1.0129999999999999</v>
      </c>
      <c r="BT27" s="49">
        <v>2.2519999999999998</v>
      </c>
      <c r="BU27" s="49">
        <v>0.23599999999999999</v>
      </c>
      <c r="BV27" s="49">
        <v>1.8049999999999999</v>
      </c>
      <c r="BW27" s="49">
        <v>0</v>
      </c>
      <c r="BX27" s="49">
        <v>1E-3</v>
      </c>
      <c r="BY27" s="23">
        <f t="shared" si="12"/>
        <v>9.3159999999999989</v>
      </c>
      <c r="BZ27" s="49">
        <v>7.3999999999999996E-2</v>
      </c>
      <c r="CA27" s="23"/>
      <c r="CB27" s="23"/>
      <c r="CC27" s="5"/>
      <c r="CD27" s="42"/>
      <c r="CF27" s="5"/>
    </row>
    <row r="28" spans="1:84" s="5" customFormat="1">
      <c r="A28" s="20">
        <f t="shared" si="13"/>
        <v>43089</v>
      </c>
      <c r="B28" s="21" t="s">
        <v>57</v>
      </c>
      <c r="C28" s="22">
        <f t="shared" si="1"/>
        <v>187.006</v>
      </c>
      <c r="D28" s="49">
        <v>0</v>
      </c>
      <c r="E28" s="49">
        <v>4.3209999999999997</v>
      </c>
      <c r="F28" s="49">
        <v>5.657</v>
      </c>
      <c r="G28" s="49">
        <v>2.4129999999999998</v>
      </c>
      <c r="H28" s="49">
        <v>0</v>
      </c>
      <c r="I28" s="49">
        <v>1E-3</v>
      </c>
      <c r="J28" s="49">
        <v>0.52300000000000002</v>
      </c>
      <c r="K28" s="49">
        <v>0.30099999999999999</v>
      </c>
      <c r="L28" s="49">
        <v>8.2910000000000004</v>
      </c>
      <c r="M28" s="49">
        <v>6.665</v>
      </c>
      <c r="N28" s="32">
        <f t="shared" si="8"/>
        <v>28.171999999999997</v>
      </c>
      <c r="O28" s="49">
        <v>10.282</v>
      </c>
      <c r="P28" s="49">
        <v>4.5990000000000002</v>
      </c>
      <c r="Q28" s="32">
        <f t="shared" si="9"/>
        <v>14.881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1E-3</v>
      </c>
      <c r="X28" s="49">
        <v>0</v>
      </c>
      <c r="Y28" s="49">
        <v>1E-3</v>
      </c>
      <c r="Z28" s="23">
        <f t="shared" si="2"/>
        <v>2E-3</v>
      </c>
      <c r="AA28" s="49">
        <v>8.7840000000000007</v>
      </c>
      <c r="AB28" s="49">
        <v>4.8170000000000002</v>
      </c>
      <c r="AC28" s="49">
        <v>9.4499999999999993</v>
      </c>
      <c r="AD28" s="49">
        <v>6.319</v>
      </c>
      <c r="AE28" s="49">
        <v>4.6550000000000002</v>
      </c>
      <c r="AF28" s="49">
        <v>4.9829999999999997</v>
      </c>
      <c r="AG28" s="49">
        <v>2E-3</v>
      </c>
      <c r="AH28" s="49">
        <v>2E-3</v>
      </c>
      <c r="AI28" s="23">
        <f t="shared" si="3"/>
        <v>39.012</v>
      </c>
      <c r="AJ28" s="49">
        <v>2.7909999999999999</v>
      </c>
      <c r="AK28" s="49">
        <v>5.0819999999999999</v>
      </c>
      <c r="AL28" s="49">
        <v>2.3580000000000001</v>
      </c>
      <c r="AM28" s="49">
        <v>8.4719999999999995</v>
      </c>
      <c r="AN28" s="49">
        <v>4.915</v>
      </c>
      <c r="AO28" s="49">
        <v>5.1059999999999999</v>
      </c>
      <c r="AP28" s="49">
        <v>0</v>
      </c>
      <c r="AQ28" s="49">
        <v>0</v>
      </c>
      <c r="AR28" s="23">
        <f t="shared" si="4"/>
        <v>28.723999999999997</v>
      </c>
      <c r="AS28" s="49">
        <v>1.6579999999999999</v>
      </c>
      <c r="AT28" s="49">
        <v>0.73199999999999998</v>
      </c>
      <c r="AU28" s="23">
        <f t="shared" si="10"/>
        <v>2.3899999999999997</v>
      </c>
      <c r="AV28" s="49">
        <v>0</v>
      </c>
      <c r="AW28" s="49">
        <v>0</v>
      </c>
      <c r="AX28" s="49">
        <v>8.6180000000000003</v>
      </c>
      <c r="AY28" s="49">
        <v>7.54</v>
      </c>
      <c r="AZ28" s="49">
        <v>0</v>
      </c>
      <c r="BA28" s="23">
        <f t="shared" si="11"/>
        <v>16.158000000000001</v>
      </c>
      <c r="BB28" s="49">
        <v>2.69</v>
      </c>
      <c r="BC28" s="49">
        <v>2.6880000000000002</v>
      </c>
      <c r="BD28" s="49">
        <v>2.2770000000000001</v>
      </c>
      <c r="BE28" s="49">
        <v>4.984</v>
      </c>
      <c r="BF28" s="49">
        <v>2.8780000000000001</v>
      </c>
      <c r="BG28" s="49">
        <v>4.8170000000000002</v>
      </c>
      <c r="BH28" s="23">
        <f t="shared" si="5"/>
        <v>20.334</v>
      </c>
      <c r="BI28" s="49">
        <v>0.504</v>
      </c>
      <c r="BJ28" s="49">
        <v>1.0999999999999999E-2</v>
      </c>
      <c r="BK28" s="49">
        <v>0.88100000000000001</v>
      </c>
      <c r="BL28" s="49">
        <v>0.22500000000000001</v>
      </c>
      <c r="BM28" s="23">
        <f t="shared" si="6"/>
        <v>1.621</v>
      </c>
      <c r="BN28" s="49">
        <v>11.407</v>
      </c>
      <c r="BO28" s="49">
        <v>15.023</v>
      </c>
      <c r="BP28" s="23">
        <f t="shared" si="7"/>
        <v>26.43</v>
      </c>
      <c r="BQ28" s="49">
        <v>1.6419999999999999</v>
      </c>
      <c r="BR28" s="49">
        <v>2.4089999999999998</v>
      </c>
      <c r="BS28" s="49">
        <v>1.008</v>
      </c>
      <c r="BT28" s="49">
        <v>2.2309999999999999</v>
      </c>
      <c r="BU28" s="49">
        <v>0.26</v>
      </c>
      <c r="BV28" s="49">
        <v>1.8049999999999999</v>
      </c>
      <c r="BW28" s="49">
        <v>0</v>
      </c>
      <c r="BX28" s="49">
        <v>0</v>
      </c>
      <c r="BY28" s="23">
        <f t="shared" si="12"/>
        <v>9.3550000000000004</v>
      </c>
      <c r="BZ28" s="49">
        <v>7.2999999999999995E-2</v>
      </c>
      <c r="CA28" s="23"/>
      <c r="CB28" s="23"/>
      <c r="CD28" s="42"/>
    </row>
    <row r="29" spans="1:84" s="5" customFormat="1">
      <c r="A29" s="20">
        <f t="shared" si="13"/>
        <v>43089</v>
      </c>
      <c r="B29" s="21" t="s">
        <v>58</v>
      </c>
      <c r="C29" s="22">
        <f t="shared" si="1"/>
        <v>186.80100000000004</v>
      </c>
      <c r="D29" s="49">
        <v>0</v>
      </c>
      <c r="E29" s="49">
        <v>4.3029999999999999</v>
      </c>
      <c r="F29" s="49">
        <v>5.681</v>
      </c>
      <c r="G29" s="49">
        <v>2.4060000000000001</v>
      </c>
      <c r="H29" s="49">
        <v>1E-3</v>
      </c>
      <c r="I29" s="49">
        <v>0</v>
      </c>
      <c r="J29" s="49">
        <v>0.504</v>
      </c>
      <c r="K29" s="49">
        <v>0.19700000000000001</v>
      </c>
      <c r="L29" s="49">
        <v>7.4359999999999999</v>
      </c>
      <c r="M29" s="49">
        <v>7.71</v>
      </c>
      <c r="N29" s="32">
        <f t="shared" si="8"/>
        <v>28.238</v>
      </c>
      <c r="O29" s="49">
        <v>10.257999999999999</v>
      </c>
      <c r="P29" s="49">
        <v>4.5819999999999999</v>
      </c>
      <c r="Q29" s="32">
        <f t="shared" si="9"/>
        <v>14.84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1E-3</v>
      </c>
      <c r="Z29" s="23">
        <f t="shared" si="2"/>
        <v>1E-3</v>
      </c>
      <c r="AA29" s="49">
        <v>8.7420000000000009</v>
      </c>
      <c r="AB29" s="49">
        <v>4.7460000000000004</v>
      </c>
      <c r="AC29" s="49">
        <v>9.3949999999999996</v>
      </c>
      <c r="AD29" s="49">
        <v>6.3120000000000003</v>
      </c>
      <c r="AE29" s="49">
        <v>4.6520000000000001</v>
      </c>
      <c r="AF29" s="49">
        <v>4.9870000000000001</v>
      </c>
      <c r="AG29" s="49">
        <v>3.0000000000000001E-3</v>
      </c>
      <c r="AH29" s="49">
        <v>1E-3</v>
      </c>
      <c r="AI29" s="23">
        <f t="shared" si="3"/>
        <v>38.838000000000001</v>
      </c>
      <c r="AJ29" s="49">
        <v>2.839</v>
      </c>
      <c r="AK29" s="49">
        <v>5.0839999999999996</v>
      </c>
      <c r="AL29" s="49">
        <v>2.3220000000000001</v>
      </c>
      <c r="AM29" s="49">
        <v>8.5090000000000003</v>
      </c>
      <c r="AN29" s="49">
        <v>4.8899999999999997</v>
      </c>
      <c r="AO29" s="49">
        <v>5.0949999999999998</v>
      </c>
      <c r="AP29" s="49">
        <v>0</v>
      </c>
      <c r="AQ29" s="49">
        <v>0</v>
      </c>
      <c r="AR29" s="23">
        <f t="shared" si="4"/>
        <v>28.739000000000001</v>
      </c>
      <c r="AS29" s="49">
        <v>1.661</v>
      </c>
      <c r="AT29" s="49">
        <v>0.72699999999999998</v>
      </c>
      <c r="AU29" s="23">
        <f t="shared" si="10"/>
        <v>2.3879999999999999</v>
      </c>
      <c r="AV29" s="49">
        <v>0</v>
      </c>
      <c r="AW29" s="49">
        <v>0</v>
      </c>
      <c r="AX29" s="49">
        <v>8.5850000000000009</v>
      </c>
      <c r="AY29" s="49">
        <v>7.5990000000000002</v>
      </c>
      <c r="AZ29" s="49">
        <v>0</v>
      </c>
      <c r="BA29" s="23">
        <f t="shared" si="11"/>
        <v>16.184000000000001</v>
      </c>
      <c r="BB29" s="49">
        <v>2.7</v>
      </c>
      <c r="BC29" s="49">
        <v>2.68</v>
      </c>
      <c r="BD29" s="49">
        <v>2.2549999999999999</v>
      </c>
      <c r="BE29" s="49">
        <v>4.9870000000000001</v>
      </c>
      <c r="BF29" s="49">
        <v>2.8719999999999999</v>
      </c>
      <c r="BG29" s="49">
        <v>4.8159999999999998</v>
      </c>
      <c r="BH29" s="23">
        <f t="shared" si="5"/>
        <v>20.309999999999999</v>
      </c>
      <c r="BI29" s="49">
        <v>0.51400000000000001</v>
      </c>
      <c r="BJ29" s="49">
        <v>1.2E-2</v>
      </c>
      <c r="BK29" s="49">
        <v>0.88200000000000001</v>
      </c>
      <c r="BL29" s="49">
        <v>0.223</v>
      </c>
      <c r="BM29" s="23">
        <f t="shared" si="6"/>
        <v>1.631</v>
      </c>
      <c r="BN29" s="49">
        <v>11.371</v>
      </c>
      <c r="BO29" s="49">
        <v>15.006</v>
      </c>
      <c r="BP29" s="23">
        <f t="shared" si="7"/>
        <v>26.377000000000002</v>
      </c>
      <c r="BQ29" s="49">
        <v>1.6279999999999999</v>
      </c>
      <c r="BR29" s="49">
        <v>2.4049999999999998</v>
      </c>
      <c r="BS29" s="49">
        <v>1.0029999999999999</v>
      </c>
      <c r="BT29" s="49">
        <v>2.234</v>
      </c>
      <c r="BU29" s="49">
        <v>0.25600000000000001</v>
      </c>
      <c r="BV29" s="49">
        <v>1.8029999999999999</v>
      </c>
      <c r="BW29" s="49">
        <v>0</v>
      </c>
      <c r="BX29" s="49">
        <v>1E-3</v>
      </c>
      <c r="BY29" s="23">
        <f t="shared" si="12"/>
        <v>9.33</v>
      </c>
      <c r="BZ29" s="49">
        <v>7.4999999999999997E-2</v>
      </c>
      <c r="CA29" s="23"/>
      <c r="CB29" s="23"/>
      <c r="CD29" s="42"/>
    </row>
    <row r="30" spans="1:84" s="5" customFormat="1">
      <c r="A30" s="20">
        <f t="shared" si="13"/>
        <v>43089</v>
      </c>
      <c r="B30" s="31" t="s">
        <v>59</v>
      </c>
      <c r="C30" s="22">
        <f t="shared" si="1"/>
        <v>188.946</v>
      </c>
      <c r="D30" s="49">
        <v>0</v>
      </c>
      <c r="E30" s="49">
        <v>4.3049999999999997</v>
      </c>
      <c r="F30" s="49">
        <v>5.6459999999999999</v>
      </c>
      <c r="G30" s="49">
        <v>2.3820000000000001</v>
      </c>
      <c r="H30" s="49">
        <v>0</v>
      </c>
      <c r="I30" s="49">
        <v>0</v>
      </c>
      <c r="J30" s="49">
        <v>0.52100000000000002</v>
      </c>
      <c r="K30" s="49">
        <v>0.186</v>
      </c>
      <c r="L30" s="49">
        <v>7.4359999999999999</v>
      </c>
      <c r="M30" s="49">
        <v>7.702</v>
      </c>
      <c r="N30" s="32">
        <f t="shared" si="8"/>
        <v>28.177999999999997</v>
      </c>
      <c r="O30" s="49">
        <v>10.185</v>
      </c>
      <c r="P30" s="49">
        <v>4.5620000000000003</v>
      </c>
      <c r="Q30" s="32">
        <f t="shared" si="9"/>
        <v>14.747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1E-3</v>
      </c>
      <c r="Z30" s="23">
        <f t="shared" si="2"/>
        <v>1E-3</v>
      </c>
      <c r="AA30" s="49">
        <v>8.7629999999999999</v>
      </c>
      <c r="AB30" s="49">
        <v>4.7990000000000004</v>
      </c>
      <c r="AC30" s="49">
        <v>9.3719999999999999</v>
      </c>
      <c r="AD30" s="49">
        <v>6.2880000000000003</v>
      </c>
      <c r="AE30" s="49">
        <v>4.4829999999999997</v>
      </c>
      <c r="AF30" s="49">
        <v>7.7409999999999997</v>
      </c>
      <c r="AG30" s="49">
        <v>3.0000000000000001E-3</v>
      </c>
      <c r="AH30" s="49">
        <v>2E-3</v>
      </c>
      <c r="AI30" s="23">
        <f t="shared" si="3"/>
        <v>41.451000000000001</v>
      </c>
      <c r="AJ30" s="49">
        <v>2.839</v>
      </c>
      <c r="AK30" s="49">
        <v>5.0819999999999999</v>
      </c>
      <c r="AL30" s="49">
        <v>2.3460000000000001</v>
      </c>
      <c r="AM30" s="49">
        <v>8.4290000000000003</v>
      </c>
      <c r="AN30" s="49">
        <v>4.8609999999999998</v>
      </c>
      <c r="AO30" s="49">
        <v>5.048</v>
      </c>
      <c r="AP30" s="49">
        <v>0</v>
      </c>
      <c r="AQ30" s="49">
        <v>0</v>
      </c>
      <c r="AR30" s="23">
        <f t="shared" si="4"/>
        <v>28.604999999999997</v>
      </c>
      <c r="AS30" s="49">
        <v>1.63</v>
      </c>
      <c r="AT30" s="49">
        <v>0.72599999999999998</v>
      </c>
      <c r="AU30" s="23">
        <f t="shared" si="10"/>
        <v>2.3559999999999999</v>
      </c>
      <c r="AV30" s="49">
        <v>0</v>
      </c>
      <c r="AW30" s="49">
        <v>0</v>
      </c>
      <c r="AX30" s="49">
        <v>8.6069999999999993</v>
      </c>
      <c r="AY30" s="49">
        <v>7.5940000000000003</v>
      </c>
      <c r="AZ30" s="49">
        <v>0</v>
      </c>
      <c r="BA30" s="23">
        <f t="shared" si="11"/>
        <v>16.201000000000001</v>
      </c>
      <c r="BB30" s="49">
        <v>2.702</v>
      </c>
      <c r="BC30" s="49">
        <v>2.6259999999999999</v>
      </c>
      <c r="BD30" s="49">
        <v>2.2639999999999998</v>
      </c>
      <c r="BE30" s="49">
        <v>4.976</v>
      </c>
      <c r="BF30" s="49">
        <v>2.8679999999999999</v>
      </c>
      <c r="BG30" s="49">
        <v>4.8150000000000004</v>
      </c>
      <c r="BH30" s="23">
        <f t="shared" si="5"/>
        <v>20.250999999999998</v>
      </c>
      <c r="BI30" s="49">
        <v>0.497</v>
      </c>
      <c r="BJ30" s="49">
        <v>1.0999999999999999E-2</v>
      </c>
      <c r="BK30" s="49">
        <v>0.88700000000000001</v>
      </c>
      <c r="BL30" s="49">
        <v>0.219</v>
      </c>
      <c r="BM30" s="23">
        <f t="shared" si="6"/>
        <v>1.6140000000000001</v>
      </c>
      <c r="BN30" s="49">
        <v>11.362</v>
      </c>
      <c r="BO30" s="49">
        <v>14.961</v>
      </c>
      <c r="BP30" s="23">
        <f t="shared" si="7"/>
        <v>26.323</v>
      </c>
      <c r="BQ30" s="49">
        <v>1.587</v>
      </c>
      <c r="BR30" s="49">
        <v>2.4049999999999998</v>
      </c>
      <c r="BS30" s="49">
        <v>1.0109999999999999</v>
      </c>
      <c r="BT30" s="49">
        <v>2.218</v>
      </c>
      <c r="BU30" s="49">
        <v>0.26500000000000001</v>
      </c>
      <c r="BV30" s="49">
        <v>1.8049999999999999</v>
      </c>
      <c r="BW30" s="49">
        <v>0</v>
      </c>
      <c r="BX30" s="49">
        <v>1E-3</v>
      </c>
      <c r="BY30" s="23">
        <f t="shared" si="12"/>
        <v>9.2919999999999998</v>
      </c>
      <c r="BZ30" s="49">
        <v>7.2999999999999995E-2</v>
      </c>
      <c r="CA30" s="23"/>
      <c r="CB30" s="23"/>
      <c r="CD30" s="42"/>
    </row>
    <row r="31" spans="1:84" s="5" customFormat="1">
      <c r="A31" s="20">
        <f t="shared" si="13"/>
        <v>43089</v>
      </c>
      <c r="B31" s="21" t="s">
        <v>60</v>
      </c>
      <c r="C31" s="22">
        <f t="shared" si="1"/>
        <v>189.10000000000002</v>
      </c>
      <c r="D31" s="49">
        <v>0</v>
      </c>
      <c r="E31" s="49">
        <v>4.3470000000000004</v>
      </c>
      <c r="F31" s="49">
        <v>5.6749999999999998</v>
      </c>
      <c r="G31" s="49">
        <v>2.407</v>
      </c>
      <c r="H31" s="49">
        <v>1E-3</v>
      </c>
      <c r="I31" s="49">
        <v>1E-3</v>
      </c>
      <c r="J31" s="49">
        <v>0.495</v>
      </c>
      <c r="K31" s="49">
        <v>0.189</v>
      </c>
      <c r="L31" s="49">
        <v>7.4429999999999996</v>
      </c>
      <c r="M31" s="49">
        <v>7.7080000000000002</v>
      </c>
      <c r="N31" s="32">
        <f t="shared" si="8"/>
        <v>28.265999999999998</v>
      </c>
      <c r="O31" s="49">
        <v>10.28</v>
      </c>
      <c r="P31" s="49">
        <v>4.569</v>
      </c>
      <c r="Q31" s="32">
        <f t="shared" si="9"/>
        <v>14.849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1E-3</v>
      </c>
      <c r="Z31" s="23">
        <f t="shared" si="2"/>
        <v>1E-3</v>
      </c>
      <c r="AA31" s="49">
        <v>8.577</v>
      </c>
      <c r="AB31" s="49">
        <v>4.84</v>
      </c>
      <c r="AC31" s="49">
        <v>9.3829999999999991</v>
      </c>
      <c r="AD31" s="49">
        <v>6.2279999999999998</v>
      </c>
      <c r="AE31" s="49">
        <v>4.4530000000000003</v>
      </c>
      <c r="AF31" s="49">
        <v>8.0259999999999998</v>
      </c>
      <c r="AG31" s="49">
        <v>2E-3</v>
      </c>
      <c r="AH31" s="49">
        <v>2E-3</v>
      </c>
      <c r="AI31" s="23">
        <f t="shared" si="3"/>
        <v>41.51100000000001</v>
      </c>
      <c r="AJ31" s="49">
        <v>2.7770000000000001</v>
      </c>
      <c r="AK31" s="49">
        <v>5.0890000000000004</v>
      </c>
      <c r="AL31" s="49">
        <v>2.3580000000000001</v>
      </c>
      <c r="AM31" s="49">
        <v>8.4190000000000005</v>
      </c>
      <c r="AN31" s="49">
        <v>4.835</v>
      </c>
      <c r="AO31" s="49">
        <v>5.056</v>
      </c>
      <c r="AP31" s="49">
        <v>0</v>
      </c>
      <c r="AQ31" s="49">
        <v>0</v>
      </c>
      <c r="AR31" s="23">
        <f t="shared" si="4"/>
        <v>28.534000000000002</v>
      </c>
      <c r="AS31" s="49">
        <v>1.6279999999999999</v>
      </c>
      <c r="AT31" s="49">
        <v>0.72199999999999998</v>
      </c>
      <c r="AU31" s="23">
        <f t="shared" si="10"/>
        <v>2.3499999999999996</v>
      </c>
      <c r="AV31" s="49">
        <v>0</v>
      </c>
      <c r="AW31" s="49">
        <v>0</v>
      </c>
      <c r="AX31" s="49">
        <v>8.6069999999999993</v>
      </c>
      <c r="AY31" s="49">
        <v>7.5880000000000001</v>
      </c>
      <c r="AZ31" s="49">
        <v>0</v>
      </c>
      <c r="BA31" s="23">
        <f t="shared" si="11"/>
        <v>16.195</v>
      </c>
      <c r="BB31" s="49">
        <v>2.6960000000000002</v>
      </c>
      <c r="BC31" s="49">
        <v>2.6120000000000001</v>
      </c>
      <c r="BD31" s="49">
        <v>2.2429999999999999</v>
      </c>
      <c r="BE31" s="49">
        <v>4.9589999999999996</v>
      </c>
      <c r="BF31" s="49">
        <v>2.8639999999999999</v>
      </c>
      <c r="BG31" s="49">
        <v>4.8220000000000001</v>
      </c>
      <c r="BH31" s="23">
        <f t="shared" si="5"/>
        <v>20.195999999999998</v>
      </c>
      <c r="BI31" s="49">
        <v>0.501</v>
      </c>
      <c r="BJ31" s="49">
        <v>0.01</v>
      </c>
      <c r="BK31" s="49">
        <v>0.88100000000000001</v>
      </c>
      <c r="BL31" s="49">
        <v>0.222</v>
      </c>
      <c r="BM31" s="23">
        <f t="shared" si="6"/>
        <v>1.6139999999999999</v>
      </c>
      <c r="BN31" s="49">
        <v>11.353999999999999</v>
      </c>
      <c r="BO31" s="49">
        <v>14.997</v>
      </c>
      <c r="BP31" s="23">
        <f t="shared" si="7"/>
        <v>26.350999999999999</v>
      </c>
      <c r="BQ31" s="49">
        <v>1.5940000000000001</v>
      </c>
      <c r="BR31" s="49">
        <v>2.399</v>
      </c>
      <c r="BS31" s="49">
        <v>0.998</v>
      </c>
      <c r="BT31" s="49">
        <v>2.2450000000000001</v>
      </c>
      <c r="BU31" s="49">
        <v>0.26900000000000002</v>
      </c>
      <c r="BV31" s="49">
        <v>1.8009999999999999</v>
      </c>
      <c r="BW31" s="49">
        <v>0</v>
      </c>
      <c r="BX31" s="49">
        <v>0</v>
      </c>
      <c r="BY31" s="23">
        <f t="shared" si="12"/>
        <v>9.3060000000000009</v>
      </c>
      <c r="BZ31" s="49">
        <v>7.2999999999999995E-2</v>
      </c>
      <c r="CA31" s="23"/>
      <c r="CB31" s="23"/>
      <c r="CD31" s="42"/>
    </row>
    <row r="32" spans="1:84" s="5" customFormat="1">
      <c r="A32" s="20">
        <f t="shared" si="13"/>
        <v>43089</v>
      </c>
      <c r="B32" s="21" t="s">
        <v>61</v>
      </c>
      <c r="C32" s="22">
        <f t="shared" si="1"/>
        <v>189.30800000000005</v>
      </c>
      <c r="D32" s="49">
        <v>0</v>
      </c>
      <c r="E32" s="49">
        <v>4.3630000000000004</v>
      </c>
      <c r="F32" s="49">
        <v>5.6379999999999999</v>
      </c>
      <c r="G32" s="49">
        <v>2.4129999999999998</v>
      </c>
      <c r="H32" s="49">
        <v>0</v>
      </c>
      <c r="I32" s="49">
        <v>0</v>
      </c>
      <c r="J32" s="49">
        <v>0.496</v>
      </c>
      <c r="K32" s="49">
        <v>0.191</v>
      </c>
      <c r="L32" s="49">
        <v>7.44</v>
      </c>
      <c r="M32" s="49">
        <v>7.7060000000000004</v>
      </c>
      <c r="N32" s="32">
        <f t="shared" si="8"/>
        <v>28.247000000000003</v>
      </c>
      <c r="O32" s="49">
        <v>10.254</v>
      </c>
      <c r="P32" s="49">
        <v>4.5970000000000004</v>
      </c>
      <c r="Q32" s="32">
        <f t="shared" si="9"/>
        <v>14.850999999999999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1E-3</v>
      </c>
      <c r="X32" s="49">
        <v>0</v>
      </c>
      <c r="Y32" s="49">
        <v>1E-3</v>
      </c>
      <c r="Z32" s="23">
        <f t="shared" si="2"/>
        <v>2E-3</v>
      </c>
      <c r="AA32" s="49">
        <v>8.5589999999999993</v>
      </c>
      <c r="AB32" s="49">
        <v>4.8639999999999999</v>
      </c>
      <c r="AC32" s="49">
        <v>9.4269999999999996</v>
      </c>
      <c r="AD32" s="49">
        <v>6.3040000000000003</v>
      </c>
      <c r="AE32" s="49">
        <v>4.4539999999999997</v>
      </c>
      <c r="AF32" s="49">
        <v>8.0150000000000006</v>
      </c>
      <c r="AG32" s="49">
        <v>3.0000000000000001E-3</v>
      </c>
      <c r="AH32" s="49">
        <v>2E-3</v>
      </c>
      <c r="AI32" s="23">
        <f t="shared" si="3"/>
        <v>41.628</v>
      </c>
      <c r="AJ32" s="49">
        <v>2.86</v>
      </c>
      <c r="AK32" s="49">
        <v>5.0919999999999996</v>
      </c>
      <c r="AL32" s="49">
        <v>2.31</v>
      </c>
      <c r="AM32" s="49">
        <v>8.4039999999999999</v>
      </c>
      <c r="AN32" s="49">
        <v>4.8360000000000003</v>
      </c>
      <c r="AO32" s="49">
        <v>5.0410000000000004</v>
      </c>
      <c r="AP32" s="49">
        <v>0</v>
      </c>
      <c r="AQ32" s="49">
        <v>0</v>
      </c>
      <c r="AR32" s="23">
        <f t="shared" si="4"/>
        <v>28.543000000000003</v>
      </c>
      <c r="AS32" s="49">
        <v>1.66</v>
      </c>
      <c r="AT32" s="49">
        <v>0.72499999999999998</v>
      </c>
      <c r="AU32" s="23">
        <f t="shared" si="10"/>
        <v>2.3849999999999998</v>
      </c>
      <c r="AV32" s="49">
        <v>0</v>
      </c>
      <c r="AW32" s="49">
        <v>0</v>
      </c>
      <c r="AX32" s="49">
        <v>8.5879999999999992</v>
      </c>
      <c r="AY32" s="49">
        <v>7.5650000000000004</v>
      </c>
      <c r="AZ32" s="49">
        <v>0</v>
      </c>
      <c r="BA32" s="23">
        <f t="shared" si="11"/>
        <v>16.152999999999999</v>
      </c>
      <c r="BB32" s="49">
        <v>2.694</v>
      </c>
      <c r="BC32" s="49">
        <v>2.6280000000000001</v>
      </c>
      <c r="BD32" s="49">
        <v>2.2719999999999998</v>
      </c>
      <c r="BE32" s="49">
        <v>4.9610000000000003</v>
      </c>
      <c r="BF32" s="49">
        <v>2.8660000000000001</v>
      </c>
      <c r="BG32" s="49">
        <v>4.8120000000000003</v>
      </c>
      <c r="BH32" s="23">
        <f t="shared" si="5"/>
        <v>20.233000000000001</v>
      </c>
      <c r="BI32" s="49">
        <v>0.5</v>
      </c>
      <c r="BJ32" s="49">
        <v>1.0999999999999999E-2</v>
      </c>
      <c r="BK32" s="49">
        <v>0.879</v>
      </c>
      <c r="BL32" s="49">
        <v>0.224</v>
      </c>
      <c r="BM32" s="23">
        <f t="shared" si="6"/>
        <v>1.6140000000000001</v>
      </c>
      <c r="BN32" s="49">
        <v>11.406000000000001</v>
      </c>
      <c r="BO32" s="49">
        <v>14.996</v>
      </c>
      <c r="BP32" s="23">
        <f t="shared" si="7"/>
        <v>26.402000000000001</v>
      </c>
      <c r="BQ32" s="49">
        <v>1.637</v>
      </c>
      <c r="BR32" s="49">
        <v>2.4049999999999998</v>
      </c>
      <c r="BS32" s="49">
        <v>0.98099999999999998</v>
      </c>
      <c r="BT32" s="49">
        <v>2.2320000000000002</v>
      </c>
      <c r="BU32" s="49">
        <v>0.27</v>
      </c>
      <c r="BV32" s="49">
        <v>1.7989999999999999</v>
      </c>
      <c r="BW32" s="49">
        <v>0</v>
      </c>
      <c r="BX32" s="49">
        <v>1E-3</v>
      </c>
      <c r="BY32" s="23">
        <f t="shared" si="12"/>
        <v>9.3249999999999993</v>
      </c>
      <c r="BZ32" s="49">
        <v>7.4999999999999997E-2</v>
      </c>
      <c r="CA32" s="23"/>
      <c r="CB32" s="23"/>
      <c r="CD32" s="42"/>
    </row>
    <row r="33" spans="1:82" s="5" customFormat="1">
      <c r="A33" s="20">
        <f t="shared" si="13"/>
        <v>43089</v>
      </c>
      <c r="B33" s="21" t="s">
        <v>62</v>
      </c>
      <c r="C33" s="22">
        <f t="shared" si="1"/>
        <v>188.97400000000005</v>
      </c>
      <c r="D33" s="49">
        <v>0</v>
      </c>
      <c r="E33" s="49">
        <v>4.3470000000000004</v>
      </c>
      <c r="F33" s="49">
        <v>5.6529999999999996</v>
      </c>
      <c r="G33" s="49">
        <v>2.3959999999999999</v>
      </c>
      <c r="H33" s="49">
        <v>0</v>
      </c>
      <c r="I33" s="49">
        <v>1E-3</v>
      </c>
      <c r="J33" s="49">
        <v>0.504</v>
      </c>
      <c r="K33" s="49">
        <v>0.184</v>
      </c>
      <c r="L33" s="49">
        <v>7.444</v>
      </c>
      <c r="M33" s="49">
        <v>7.71</v>
      </c>
      <c r="N33" s="32">
        <f t="shared" si="8"/>
        <v>28.239000000000001</v>
      </c>
      <c r="O33" s="49">
        <v>10.204000000000001</v>
      </c>
      <c r="P33" s="49">
        <v>4.5819999999999999</v>
      </c>
      <c r="Q33" s="32">
        <f t="shared" si="9"/>
        <v>14.786000000000001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1E-3</v>
      </c>
      <c r="Z33" s="23">
        <f t="shared" si="2"/>
        <v>1E-3</v>
      </c>
      <c r="AA33" s="49">
        <v>8.5519999999999996</v>
      </c>
      <c r="AB33" s="49">
        <v>4.8230000000000004</v>
      </c>
      <c r="AC33" s="49">
        <v>9.4139999999999997</v>
      </c>
      <c r="AD33" s="49">
        <v>6.3070000000000004</v>
      </c>
      <c r="AE33" s="49">
        <v>4.4390000000000001</v>
      </c>
      <c r="AF33" s="49">
        <v>8.0150000000000006</v>
      </c>
      <c r="AG33" s="49">
        <v>3.0000000000000001E-3</v>
      </c>
      <c r="AH33" s="49">
        <v>2E-3</v>
      </c>
      <c r="AI33" s="23">
        <f t="shared" si="3"/>
        <v>41.555000000000007</v>
      </c>
      <c r="AJ33" s="49">
        <v>2.7930000000000001</v>
      </c>
      <c r="AK33" s="49">
        <v>5.1070000000000002</v>
      </c>
      <c r="AL33" s="49">
        <v>2.3170000000000002</v>
      </c>
      <c r="AM33" s="49">
        <v>8.3559999999999999</v>
      </c>
      <c r="AN33" s="49">
        <v>4.8319999999999999</v>
      </c>
      <c r="AO33" s="49">
        <v>5.048</v>
      </c>
      <c r="AP33" s="49">
        <v>0</v>
      </c>
      <c r="AQ33" s="49">
        <v>0</v>
      </c>
      <c r="AR33" s="23">
        <f t="shared" si="4"/>
        <v>28.453000000000003</v>
      </c>
      <c r="AS33" s="49">
        <v>1.633</v>
      </c>
      <c r="AT33" s="49">
        <v>0.71199999999999997</v>
      </c>
      <c r="AU33" s="23">
        <f t="shared" si="10"/>
        <v>2.3449999999999998</v>
      </c>
      <c r="AV33" s="49">
        <v>0</v>
      </c>
      <c r="AW33" s="49">
        <v>0</v>
      </c>
      <c r="AX33" s="49">
        <v>8.5649999999999995</v>
      </c>
      <c r="AY33" s="49">
        <v>7.5659999999999998</v>
      </c>
      <c r="AZ33" s="49">
        <v>0</v>
      </c>
      <c r="BA33" s="23">
        <f t="shared" si="11"/>
        <v>16.131</v>
      </c>
      <c r="BB33" s="49">
        <v>2.6880000000000002</v>
      </c>
      <c r="BC33" s="49">
        <v>2.6629999999999998</v>
      </c>
      <c r="BD33" s="49">
        <v>2.2549999999999999</v>
      </c>
      <c r="BE33" s="49">
        <v>4.9530000000000003</v>
      </c>
      <c r="BF33" s="49">
        <v>2.863</v>
      </c>
      <c r="BG33" s="49">
        <v>4.8170000000000002</v>
      </c>
      <c r="BH33" s="23">
        <f t="shared" si="5"/>
        <v>20.239000000000001</v>
      </c>
      <c r="BI33" s="49">
        <v>0.497</v>
      </c>
      <c r="BJ33" s="49">
        <v>1.0999999999999999E-2</v>
      </c>
      <c r="BK33" s="49">
        <v>0.88100000000000001</v>
      </c>
      <c r="BL33" s="49">
        <v>0.221</v>
      </c>
      <c r="BM33" s="23">
        <f t="shared" si="6"/>
        <v>1.61</v>
      </c>
      <c r="BN33" s="49">
        <v>11.353</v>
      </c>
      <c r="BO33" s="49">
        <v>15.006</v>
      </c>
      <c r="BP33" s="23">
        <f t="shared" si="7"/>
        <v>26.359000000000002</v>
      </c>
      <c r="BQ33" s="49">
        <v>1.6220000000000001</v>
      </c>
      <c r="BR33" s="49">
        <v>2.4079999999999999</v>
      </c>
      <c r="BS33" s="49">
        <v>0.98899999999999999</v>
      </c>
      <c r="BT33" s="49">
        <v>2.2440000000000002</v>
      </c>
      <c r="BU33" s="49">
        <v>0.26500000000000001</v>
      </c>
      <c r="BV33" s="49">
        <v>1.7989999999999999</v>
      </c>
      <c r="BW33" s="49">
        <v>0</v>
      </c>
      <c r="BX33" s="49">
        <v>1E-3</v>
      </c>
      <c r="BY33" s="23">
        <f t="shared" si="12"/>
        <v>9.3279999999999994</v>
      </c>
      <c r="BZ33" s="49">
        <v>7.1999999999999995E-2</v>
      </c>
      <c r="CA33" s="23"/>
      <c r="CB33" s="23"/>
      <c r="CD33" s="42"/>
    </row>
    <row r="34" spans="1:82" s="5" customFormat="1">
      <c r="A34" s="20">
        <f t="shared" si="13"/>
        <v>43089</v>
      </c>
      <c r="B34" s="21" t="s">
        <v>63</v>
      </c>
      <c r="C34" s="22">
        <f t="shared" si="1"/>
        <v>188.89999999999998</v>
      </c>
      <c r="D34" s="49">
        <v>0</v>
      </c>
      <c r="E34" s="49">
        <v>4.3419999999999996</v>
      </c>
      <c r="F34" s="49">
        <v>5.6029999999999998</v>
      </c>
      <c r="G34" s="49">
        <v>2.3860000000000001</v>
      </c>
      <c r="H34" s="49">
        <v>1E-3</v>
      </c>
      <c r="I34" s="49">
        <v>0</v>
      </c>
      <c r="J34" s="49">
        <v>0.49199999999999999</v>
      </c>
      <c r="K34" s="49">
        <v>0.19</v>
      </c>
      <c r="L34" s="49">
        <v>7.4470000000000001</v>
      </c>
      <c r="M34" s="49">
        <v>7.7069999999999999</v>
      </c>
      <c r="N34" s="32">
        <f t="shared" si="8"/>
        <v>28.167999999999999</v>
      </c>
      <c r="O34" s="49">
        <v>10.247999999999999</v>
      </c>
      <c r="P34" s="49">
        <v>4.6029999999999998</v>
      </c>
      <c r="Q34" s="32">
        <f t="shared" si="9"/>
        <v>14.850999999999999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1E-3</v>
      </c>
      <c r="Z34" s="23">
        <f t="shared" si="2"/>
        <v>1E-3</v>
      </c>
      <c r="AA34" s="49">
        <v>8.532</v>
      </c>
      <c r="AB34" s="49">
        <v>4.8029999999999999</v>
      </c>
      <c r="AC34" s="49">
        <v>9.3849999999999998</v>
      </c>
      <c r="AD34" s="49">
        <v>6.327</v>
      </c>
      <c r="AE34" s="49">
        <v>4.4539999999999997</v>
      </c>
      <c r="AF34" s="49">
        <v>8.0009999999999994</v>
      </c>
      <c r="AG34" s="49">
        <v>2E-3</v>
      </c>
      <c r="AH34" s="49">
        <v>2E-3</v>
      </c>
      <c r="AI34" s="23">
        <f t="shared" si="3"/>
        <v>41.506</v>
      </c>
      <c r="AJ34" s="49">
        <v>2.8180000000000001</v>
      </c>
      <c r="AK34" s="49">
        <v>5.0570000000000004</v>
      </c>
      <c r="AL34" s="49">
        <v>2.3580000000000001</v>
      </c>
      <c r="AM34" s="49">
        <v>8.375</v>
      </c>
      <c r="AN34" s="49">
        <v>4.8330000000000002</v>
      </c>
      <c r="AO34" s="49">
        <v>5.0410000000000004</v>
      </c>
      <c r="AP34" s="49">
        <v>0</v>
      </c>
      <c r="AQ34" s="49">
        <v>0</v>
      </c>
      <c r="AR34" s="23">
        <f t="shared" si="4"/>
        <v>28.482000000000003</v>
      </c>
      <c r="AS34" s="49">
        <v>1.6359999999999999</v>
      </c>
      <c r="AT34" s="49">
        <v>0.71899999999999997</v>
      </c>
      <c r="AU34" s="23">
        <f t="shared" si="10"/>
        <v>2.355</v>
      </c>
      <c r="AV34" s="49">
        <v>0</v>
      </c>
      <c r="AW34" s="49">
        <v>0</v>
      </c>
      <c r="AX34" s="49">
        <v>8.5790000000000006</v>
      </c>
      <c r="AY34" s="49">
        <v>7.5570000000000004</v>
      </c>
      <c r="AZ34" s="49">
        <v>0</v>
      </c>
      <c r="BA34" s="23">
        <f t="shared" si="11"/>
        <v>16.136000000000003</v>
      </c>
      <c r="BB34" s="49">
        <v>2.6920000000000002</v>
      </c>
      <c r="BC34" s="49">
        <v>2.677</v>
      </c>
      <c r="BD34" s="49">
        <v>2.2490000000000001</v>
      </c>
      <c r="BE34" s="49">
        <v>4.9480000000000004</v>
      </c>
      <c r="BF34" s="49">
        <v>2.8639999999999999</v>
      </c>
      <c r="BG34" s="49">
        <v>4.8120000000000003</v>
      </c>
      <c r="BH34" s="23">
        <f t="shared" si="5"/>
        <v>20.242000000000001</v>
      </c>
      <c r="BI34" s="49">
        <v>0.505</v>
      </c>
      <c r="BJ34" s="49">
        <v>1.0999999999999999E-2</v>
      </c>
      <c r="BK34" s="49">
        <v>0.879</v>
      </c>
      <c r="BL34" s="49">
        <v>0.224</v>
      </c>
      <c r="BM34" s="23">
        <f t="shared" si="6"/>
        <v>1.619</v>
      </c>
      <c r="BN34" s="49">
        <v>11.388999999999999</v>
      </c>
      <c r="BO34" s="49">
        <v>14.952</v>
      </c>
      <c r="BP34" s="23">
        <f t="shared" si="7"/>
        <v>26.341000000000001</v>
      </c>
      <c r="BQ34" s="49">
        <v>1.5780000000000001</v>
      </c>
      <c r="BR34" s="49">
        <v>2.4180000000000001</v>
      </c>
      <c r="BS34" s="49">
        <v>0.97899999999999998</v>
      </c>
      <c r="BT34" s="49">
        <v>2.2290000000000001</v>
      </c>
      <c r="BU34" s="49">
        <v>0.26800000000000002</v>
      </c>
      <c r="BV34" s="49">
        <v>1.8009999999999999</v>
      </c>
      <c r="BW34" s="49">
        <v>0</v>
      </c>
      <c r="BX34" s="49">
        <v>0</v>
      </c>
      <c r="BY34" s="23">
        <f t="shared" si="12"/>
        <v>9.2729999999999997</v>
      </c>
      <c r="BZ34" s="49">
        <v>7.3999999999999996E-2</v>
      </c>
      <c r="CA34" s="23"/>
      <c r="CB34" s="23"/>
      <c r="CD34" s="42"/>
    </row>
    <row r="35" spans="1:82" s="5" customFormat="1">
      <c r="A35" s="24" t="s">
        <v>64</v>
      </c>
      <c r="B35" s="24"/>
      <c r="C35" s="25">
        <f t="shared" ref="C35:BN35" si="14">SUM(C11:C34)</f>
        <v>4518.1749999999993</v>
      </c>
      <c r="D35" s="25">
        <f t="shared" si="14"/>
        <v>0</v>
      </c>
      <c r="E35" s="25">
        <f t="shared" si="14"/>
        <v>103.74199999999998</v>
      </c>
      <c r="F35" s="25">
        <f t="shared" si="14"/>
        <v>134.965</v>
      </c>
      <c r="G35" s="25">
        <f t="shared" si="14"/>
        <v>57.473999999999997</v>
      </c>
      <c r="H35" s="25">
        <f t="shared" si="14"/>
        <v>9.0000000000000011E-3</v>
      </c>
      <c r="I35" s="25">
        <f t="shared" si="14"/>
        <v>1.0000000000000002E-2</v>
      </c>
      <c r="J35" s="25">
        <f t="shared" si="14"/>
        <v>12.509999999999998</v>
      </c>
      <c r="K35" s="25">
        <f t="shared" si="14"/>
        <v>5.9590000000000014</v>
      </c>
      <c r="L35" s="25">
        <f t="shared" si="14"/>
        <v>239.67499999999998</v>
      </c>
      <c r="M35" s="25">
        <f t="shared" si="14"/>
        <v>123.553</v>
      </c>
      <c r="N35" s="26">
        <f t="shared" si="14"/>
        <v>677.89699999999993</v>
      </c>
      <c r="O35" s="25">
        <f t="shared" si="14"/>
        <v>244.58300000000003</v>
      </c>
      <c r="P35" s="25">
        <f>SUM(P11:P34)</f>
        <v>110.67399999999998</v>
      </c>
      <c r="Q35" s="25">
        <f>SUM(Q11:Q34)</f>
        <v>355.25699999999995</v>
      </c>
      <c r="R35" s="25">
        <f t="shared" si="14"/>
        <v>0</v>
      </c>
      <c r="S35" s="25">
        <f t="shared" si="14"/>
        <v>0</v>
      </c>
      <c r="T35" s="25">
        <f t="shared" si="14"/>
        <v>0</v>
      </c>
      <c r="U35" s="25">
        <f t="shared" si="14"/>
        <v>0</v>
      </c>
      <c r="V35" s="25">
        <f t="shared" si="14"/>
        <v>0</v>
      </c>
      <c r="W35" s="25">
        <f t="shared" si="14"/>
        <v>6.0000000000000001E-3</v>
      </c>
      <c r="X35" s="25">
        <f t="shared" si="14"/>
        <v>0</v>
      </c>
      <c r="Y35" s="25">
        <f t="shared" si="14"/>
        <v>2.4000000000000014E-2</v>
      </c>
      <c r="Z35" s="25">
        <f t="shared" si="14"/>
        <v>3.0000000000000013E-2</v>
      </c>
      <c r="AA35" s="25">
        <f t="shared" si="14"/>
        <v>206.90899999999996</v>
      </c>
      <c r="AB35" s="25">
        <f t="shared" si="14"/>
        <v>111.90899999999999</v>
      </c>
      <c r="AC35" s="25">
        <f t="shared" si="14"/>
        <v>229.322</v>
      </c>
      <c r="AD35" s="25">
        <f t="shared" si="14"/>
        <v>148.27699999999996</v>
      </c>
      <c r="AE35" s="25">
        <f t="shared" si="14"/>
        <v>109.42200000000001</v>
      </c>
      <c r="AF35" s="25">
        <f t="shared" si="14"/>
        <v>142.57500000000002</v>
      </c>
      <c r="AG35" s="25">
        <f t="shared" si="14"/>
        <v>6.4000000000000029E-2</v>
      </c>
      <c r="AH35" s="25">
        <f t="shared" si="14"/>
        <v>4.5000000000000026E-2</v>
      </c>
      <c r="AI35" s="25">
        <f t="shared" si="14"/>
        <v>948.5229999999998</v>
      </c>
      <c r="AJ35" s="25">
        <f t="shared" si="14"/>
        <v>67.804999999999993</v>
      </c>
      <c r="AK35" s="25">
        <f t="shared" si="14"/>
        <v>121.36499999999998</v>
      </c>
      <c r="AL35" s="25">
        <f t="shared" si="14"/>
        <v>56.226999999999997</v>
      </c>
      <c r="AM35" s="25">
        <f t="shared" si="14"/>
        <v>202.64799999999997</v>
      </c>
      <c r="AN35" s="25">
        <f t="shared" si="14"/>
        <v>152.66100000000003</v>
      </c>
      <c r="AO35" s="25">
        <f t="shared" si="14"/>
        <v>120.37999999999998</v>
      </c>
      <c r="AP35" s="25">
        <f t="shared" si="14"/>
        <v>1E-3</v>
      </c>
      <c r="AQ35" s="25">
        <f t="shared" si="14"/>
        <v>0</v>
      </c>
      <c r="AR35" s="25">
        <f t="shared" si="14"/>
        <v>721.08699999999999</v>
      </c>
      <c r="AS35" s="25">
        <f t="shared" si="14"/>
        <v>38.174000000000007</v>
      </c>
      <c r="AT35" s="25">
        <f t="shared" si="14"/>
        <v>17.273</v>
      </c>
      <c r="AU35" s="25">
        <f t="shared" si="14"/>
        <v>55.447000000000003</v>
      </c>
      <c r="AV35" s="25">
        <f>SUM(AV11:AV34)</f>
        <v>0</v>
      </c>
      <c r="AW35" s="25">
        <f>SUM(AW11:AW34)</f>
        <v>2E-3</v>
      </c>
      <c r="AX35" s="25">
        <f t="shared" si="14"/>
        <v>206.74900000000002</v>
      </c>
      <c r="AY35" s="25">
        <f t="shared" si="14"/>
        <v>181.67199999999997</v>
      </c>
      <c r="AZ35" s="25">
        <f t="shared" si="14"/>
        <v>-1E-3</v>
      </c>
      <c r="BA35" s="25">
        <f t="shared" si="14"/>
        <v>388.42200000000008</v>
      </c>
      <c r="BB35" s="25">
        <f t="shared" si="14"/>
        <v>64.668000000000006</v>
      </c>
      <c r="BC35" s="25">
        <f t="shared" si="14"/>
        <v>64.795000000000002</v>
      </c>
      <c r="BD35" s="25">
        <f t="shared" si="14"/>
        <v>54.207000000000015</v>
      </c>
      <c r="BE35" s="25">
        <f t="shared" si="14"/>
        <v>118.91</v>
      </c>
      <c r="BF35" s="25">
        <f t="shared" si="14"/>
        <v>69.594999999999999</v>
      </c>
      <c r="BG35" s="25">
        <f t="shared" si="14"/>
        <v>108.324</v>
      </c>
      <c r="BH35" s="25">
        <f t="shared" si="14"/>
        <v>480.49899999999997</v>
      </c>
      <c r="BI35" s="25">
        <f t="shared" si="14"/>
        <v>12.015999999999998</v>
      </c>
      <c r="BJ35" s="25">
        <f t="shared" si="14"/>
        <v>0.25900000000000006</v>
      </c>
      <c r="BK35" s="25">
        <f t="shared" si="14"/>
        <v>21.137000000000004</v>
      </c>
      <c r="BL35" s="25">
        <f t="shared" si="14"/>
        <v>5.365000000000002</v>
      </c>
      <c r="BM35" s="25">
        <f t="shared" si="14"/>
        <v>38.776999999999994</v>
      </c>
      <c r="BN35" s="25">
        <f t="shared" si="14"/>
        <v>273.03600000000006</v>
      </c>
      <c r="BO35" s="25">
        <f t="shared" ref="BO35:BZ35" si="15">SUM(BO11:BO34)</f>
        <v>357.50800000000004</v>
      </c>
      <c r="BP35" s="25">
        <f t="shared" si="15"/>
        <v>630.5440000000001</v>
      </c>
      <c r="BQ35" s="25">
        <f t="shared" si="15"/>
        <v>38.602000000000004</v>
      </c>
      <c r="BR35" s="25">
        <f t="shared" si="15"/>
        <v>57.673000000000002</v>
      </c>
      <c r="BS35" s="25">
        <f t="shared" si="15"/>
        <v>23.847999999999999</v>
      </c>
      <c r="BT35" s="25">
        <f t="shared" si="15"/>
        <v>53.542999999999999</v>
      </c>
      <c r="BU35" s="25">
        <f t="shared" si="15"/>
        <v>6.8879999999999981</v>
      </c>
      <c r="BV35" s="25">
        <f>SUM(BV11:BV34)</f>
        <v>42.890999999999998</v>
      </c>
      <c r="BW35" s="25">
        <f>SUM(BW11:BW34)</f>
        <v>1E-3</v>
      </c>
      <c r="BX35" s="25">
        <f>SUM(BX11:BX34)</f>
        <v>1.5000000000000006E-2</v>
      </c>
      <c r="BY35" s="25">
        <f>SUM(BY11:BY34)</f>
        <v>223.46099999999998</v>
      </c>
      <c r="BZ35" s="25">
        <f t="shared" si="15"/>
        <v>1.7689999999999997</v>
      </c>
      <c r="CA35" s="25">
        <f t="shared" ref="CA35:CB35" si="16">SUM(CA11:CA34)</f>
        <v>0</v>
      </c>
      <c r="CB35" s="25">
        <f t="shared" si="16"/>
        <v>0</v>
      </c>
    </row>
    <row r="36" spans="1:82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2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2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77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</row>
    <row r="39" spans="1:82">
      <c r="A39" s="2"/>
      <c r="K39" s="29"/>
    </row>
    <row r="40" spans="1:82">
      <c r="A40" s="2"/>
      <c r="K40" s="29"/>
    </row>
    <row r="41" spans="1:82">
      <c r="A41" s="2"/>
      <c r="K41" s="29"/>
    </row>
    <row r="42" spans="1:82">
      <c r="K42" s="29"/>
      <c r="R42" s="27"/>
      <c r="AJ42" s="27"/>
      <c r="AV42" s="27"/>
      <c r="BN42" s="27"/>
    </row>
    <row r="43" spans="1:82">
      <c r="K43" s="29"/>
      <c r="R43" s="27"/>
      <c r="AJ43" s="27"/>
      <c r="AV43" s="27"/>
      <c r="BN43" s="27" t="s">
        <v>69</v>
      </c>
    </row>
    <row r="44" spans="1:82">
      <c r="K44" s="29"/>
      <c r="R44" s="27"/>
      <c r="AJ44" s="27"/>
      <c r="AV44" s="27"/>
      <c r="BN44" s="27" t="s">
        <v>70</v>
      </c>
    </row>
    <row r="45" spans="1:82">
      <c r="A45" s="2"/>
      <c r="G45" s="2" t="s">
        <v>78</v>
      </c>
      <c r="K45" s="29"/>
      <c r="S45" s="27"/>
      <c r="T45" s="2" t="s">
        <v>79</v>
      </c>
      <c r="AE45" s="2" t="s">
        <v>80</v>
      </c>
      <c r="AK45" s="27"/>
      <c r="AL45" s="27"/>
      <c r="AP45" s="2" t="s">
        <v>81</v>
      </c>
      <c r="AW45" s="27"/>
      <c r="AX45" s="27"/>
      <c r="BE45" s="2" t="s">
        <v>82</v>
      </c>
      <c r="BO45" s="27"/>
      <c r="BP45" s="27"/>
      <c r="BQ45" s="2"/>
      <c r="BR45" s="2"/>
      <c r="BS45" s="2"/>
      <c r="BT45" s="2"/>
      <c r="BU45" s="2" t="s">
        <v>83</v>
      </c>
      <c r="BV45" s="2"/>
    </row>
    <row r="46" spans="1:82">
      <c r="J46" s="28"/>
      <c r="K46" s="28"/>
      <c r="L46" s="28"/>
      <c r="M46" s="28"/>
      <c r="AX46" s="28"/>
      <c r="AY46" s="28"/>
      <c r="AZ46" s="28"/>
    </row>
    <row r="47" spans="1:82">
      <c r="J47" s="28"/>
      <c r="K47" s="28"/>
      <c r="L47" s="28"/>
      <c r="M47" s="28"/>
      <c r="AX47" s="28"/>
      <c r="AY47" s="28"/>
      <c r="AZ47" s="28"/>
    </row>
    <row r="48" spans="1:82">
      <c r="J48" s="28"/>
      <c r="K48" s="28"/>
      <c r="L48" s="28"/>
      <c r="M48" s="28"/>
      <c r="AX48" s="28"/>
      <c r="AY48" s="28"/>
      <c r="AZ48" s="28"/>
    </row>
    <row r="49" spans="10:52">
      <c r="J49" s="28"/>
      <c r="K49" s="28"/>
      <c r="L49" s="28"/>
      <c r="M49" s="28"/>
      <c r="AX49" s="28"/>
      <c r="AY49" s="28"/>
      <c r="AZ49" s="28"/>
    </row>
    <row r="50" spans="10:52">
      <c r="J50" s="28"/>
      <c r="K50" s="28"/>
      <c r="L50" s="28"/>
      <c r="M50" s="28"/>
      <c r="AX50" s="28"/>
      <c r="AY50" s="28"/>
      <c r="AZ50" s="28"/>
    </row>
    <row r="51" spans="10:52">
      <c r="J51" s="28"/>
      <c r="K51" s="28"/>
      <c r="L51" s="28"/>
      <c r="M51" s="28"/>
      <c r="AX51" s="28"/>
      <c r="AY51" s="28"/>
      <c r="AZ51" s="28"/>
    </row>
    <row r="52" spans="10:52">
      <c r="J52" s="28"/>
      <c r="K52" s="28"/>
      <c r="L52" s="28"/>
      <c r="M52" s="28"/>
      <c r="AX52" s="28"/>
      <c r="AY52" s="28"/>
      <c r="AZ52" s="28"/>
    </row>
    <row r="53" spans="10:52">
      <c r="J53" s="28"/>
      <c r="K53" s="28"/>
      <c r="L53" s="28"/>
      <c r="M53" s="28"/>
      <c r="AX53" s="28"/>
      <c r="AY53" s="28"/>
      <c r="AZ53" s="28"/>
    </row>
    <row r="54" spans="10:52">
      <c r="J54" s="28"/>
      <c r="K54" s="28"/>
      <c r="L54" s="28"/>
      <c r="M54" s="28"/>
      <c r="AX54" s="28"/>
      <c r="AY54" s="28"/>
      <c r="AZ54" s="28"/>
    </row>
    <row r="55" spans="10:52">
      <c r="J55" s="28"/>
      <c r="K55" s="28"/>
      <c r="L55" s="28"/>
      <c r="M55" s="28"/>
      <c r="AX55" s="28"/>
      <c r="AY55" s="28"/>
      <c r="AZ55" s="28"/>
    </row>
    <row r="56" spans="10:52">
      <c r="J56" s="28"/>
      <c r="K56" s="28"/>
      <c r="L56" s="28"/>
      <c r="M56" s="28"/>
      <c r="AX56" s="28"/>
      <c r="AY56" s="28"/>
      <c r="AZ56" s="28"/>
    </row>
    <row r="57" spans="10:52">
      <c r="J57" s="28"/>
      <c r="K57" s="28"/>
      <c r="L57" s="28"/>
      <c r="M57" s="28"/>
      <c r="AX57" s="28"/>
      <c r="AY57" s="28"/>
      <c r="AZ57" s="28"/>
    </row>
    <row r="58" spans="10:52">
      <c r="J58" s="28"/>
      <c r="K58" s="28"/>
      <c r="L58" s="28"/>
      <c r="M58" s="28"/>
      <c r="AX58" s="28"/>
      <c r="AY58" s="28"/>
      <c r="AZ58" s="28"/>
    </row>
    <row r="59" spans="10:52">
      <c r="J59" s="28"/>
      <c r="K59" s="28"/>
      <c r="L59" s="28"/>
      <c r="M59" s="28"/>
      <c r="AX59" s="28"/>
      <c r="AY59" s="28"/>
      <c r="AZ59" s="28"/>
    </row>
    <row r="60" spans="10:52">
      <c r="J60" s="28"/>
      <c r="K60" s="28"/>
      <c r="L60" s="28"/>
      <c r="M60" s="28"/>
      <c r="AX60" s="28"/>
      <c r="AY60" s="28"/>
      <c r="AZ60" s="28"/>
    </row>
    <row r="61" spans="10:52">
      <c r="J61" s="28"/>
      <c r="K61" s="28"/>
      <c r="L61" s="28"/>
      <c r="M61" s="28"/>
      <c r="AX61" s="28"/>
      <c r="AY61" s="28"/>
      <c r="AZ61" s="28"/>
    </row>
    <row r="62" spans="10:52">
      <c r="J62" s="28"/>
      <c r="K62" s="28"/>
      <c r="L62" s="28"/>
      <c r="M62" s="28"/>
      <c r="AX62" s="28"/>
      <c r="AY62" s="28"/>
      <c r="AZ62" s="28"/>
    </row>
    <row r="63" spans="10:52">
      <c r="AX63" s="28"/>
      <c r="AY63" s="28"/>
      <c r="AZ63" s="28"/>
    </row>
  </sheetData>
  <mergeCells count="28">
    <mergeCell ref="BZ8:BZ9"/>
    <mergeCell ref="AV8:AZ8"/>
    <mergeCell ref="CA8:CA9"/>
    <mergeCell ref="CB8:CB9"/>
    <mergeCell ref="BH8:BH9"/>
    <mergeCell ref="BI8:BL8"/>
    <mergeCell ref="BM8:BM9"/>
    <mergeCell ref="BN8:BO8"/>
    <mergeCell ref="BP8:BP9"/>
    <mergeCell ref="BQ8:BX8"/>
    <mergeCell ref="AU8:AU9"/>
    <mergeCell ref="AS8:AT8"/>
    <mergeCell ref="BA8:BA9"/>
    <mergeCell ref="BB8:BG8"/>
    <mergeCell ref="BY8:BY9"/>
    <mergeCell ref="AJ8:AQ8"/>
    <mergeCell ref="AR8:AR9"/>
    <mergeCell ref="O8:P8"/>
    <mergeCell ref="Q8:Q9"/>
    <mergeCell ref="R8:Y8"/>
    <mergeCell ref="Z8:Z9"/>
    <mergeCell ref="AA8:AH8"/>
    <mergeCell ref="AI8:AI9"/>
    <mergeCell ref="A8:A9"/>
    <mergeCell ref="B8:B9"/>
    <mergeCell ref="C8:C9"/>
    <mergeCell ref="D8:M8"/>
    <mergeCell ref="N8:N9"/>
  </mergeCells>
  <phoneticPr fontId="14" type="noConversion"/>
  <conditionalFormatting sqref="BH11:CB34 AU36:AU37 H11:AD34 AW36:AW37 AG11:AU34 AX11:BE34 BA36:BA37">
    <cfRule type="cellIs" dxfId="387" priority="105" stopIfTrue="1" operator="equal">
      <formula>#REF!</formula>
    </cfRule>
    <cfRule type="cellIs" dxfId="386" priority="106" stopIfTrue="1" operator="equal">
      <formula>#REF!</formula>
    </cfRule>
  </conditionalFormatting>
  <conditionalFormatting sqref="AX36:BM37 C36:Q37 S36:AI37 BO36:CB37 AK36:AU37">
    <cfRule type="cellIs" dxfId="385" priority="71" stopIfTrue="1" operator="equal">
      <formula>C$38</formula>
    </cfRule>
    <cfRule type="cellIs" dxfId="384" priority="72" stopIfTrue="1" operator="equal">
      <formula>#REF!</formula>
    </cfRule>
  </conditionalFormatting>
  <conditionalFormatting sqref="AU36:AU37">
    <cfRule type="cellIs" dxfId="379" priority="767" stopIfTrue="1" operator="equal">
      <formula>AW$38</formula>
    </cfRule>
    <cfRule type="cellIs" dxfId="378" priority="768" stopIfTrue="1" operator="equal">
      <formula>#REF!</formula>
    </cfRule>
  </conditionalFormatting>
  <conditionalFormatting sqref="BO36:BO38 AQ36:AQ38 BQ36:BQ38">
    <cfRule type="cellIs" dxfId="377" priority="35" stopIfTrue="1" operator="equal">
      <formula>AQ$39</formula>
    </cfRule>
    <cfRule type="cellIs" dxfId="376" priority="36" stopIfTrue="1" operator="equal">
      <formula>#REF!</formula>
    </cfRule>
  </conditionalFormatting>
  <conditionalFormatting sqref="BS36:BV38">
    <cfRule type="cellIs" dxfId="375" priority="33" stopIfTrue="1" operator="equal">
      <formula>BS$39</formula>
    </cfRule>
    <cfRule type="cellIs" dxfId="374" priority="34" stopIfTrue="1" operator="equal">
      <formula>#REF!</formula>
    </cfRule>
  </conditionalFormatting>
  <conditionalFormatting sqref="BA36:BA38 BY11:BY34 Z11:Z34 N11:N34 Q11:Q34 AI11:AI34 AR11:AR34 BH11:BH34 BM11:BM34 BP11:BP34 BA11:BA34 AU11:AU34 AU36:AU38">
    <cfRule type="cellIs" dxfId="373" priority="31" stopIfTrue="1" operator="equal">
      <formula>#REF!</formula>
    </cfRule>
    <cfRule type="cellIs" dxfId="372" priority="32" stopIfTrue="1" operator="equal">
      <formula>#REF!</formula>
    </cfRule>
  </conditionalFormatting>
  <conditionalFormatting sqref="BW36:BY38">
    <cfRule type="cellIs" dxfId="371" priority="29" stopIfTrue="1" operator="equal">
      <formula>BW$39</formula>
    </cfRule>
    <cfRule type="cellIs" dxfId="370" priority="30" stopIfTrue="1" operator="equal">
      <formula>#REF!</formula>
    </cfRule>
  </conditionalFormatting>
  <conditionalFormatting sqref="BF36:BG38 BB36:BB38 L36:L38">
    <cfRule type="cellIs" dxfId="369" priority="27" stopIfTrue="1" operator="equal">
      <formula>L$39</formula>
    </cfRule>
    <cfRule type="cellIs" dxfId="368" priority="28" stopIfTrue="1" operator="equal">
      <formula>N$111</formula>
    </cfRule>
  </conditionalFormatting>
  <conditionalFormatting sqref="K36:K38 AX36:AX38 BM36:BM38 AM36:AM38 H36:I38 U36:U38 AD36:AD38 BI36:BJ38">
    <cfRule type="cellIs" dxfId="367" priority="25" stopIfTrue="1" operator="equal">
      <formula>H$39</formula>
    </cfRule>
    <cfRule type="cellIs" dxfId="366" priority="26" stopIfTrue="1" operator="equal">
      <formula>L$111</formula>
    </cfRule>
  </conditionalFormatting>
  <conditionalFormatting sqref="M36:M38 AI36:AI38 AZ36:BA38 C36:G38 AK36:AK38 S36:S38 Z36:AB38 BK36:BK38">
    <cfRule type="cellIs" dxfId="365" priority="23" stopIfTrue="1" operator="equal">
      <formula>C$39</formula>
    </cfRule>
    <cfRule type="cellIs" dxfId="364" priority="24" stopIfTrue="1" operator="equal">
      <formula>H$111</formula>
    </cfRule>
  </conditionalFormatting>
  <conditionalFormatting sqref="V36:V38 AE36:AE38 BE36:BE38 AN36:AN38">
    <cfRule type="cellIs" dxfId="363" priority="21" stopIfTrue="1" operator="equal">
      <formula>V$39</formula>
    </cfRule>
    <cfRule type="cellIs" dxfId="362" priority="22" stopIfTrue="1" operator="equal">
      <formula>T$111</formula>
    </cfRule>
  </conditionalFormatting>
  <conditionalFormatting sqref="BL36:BL38 AF36:AH38 BZ36:BZ38 W36:Y38 AO36:AP38 BH36:BH38">
    <cfRule type="cellIs" dxfId="361" priority="19" stopIfTrue="1" operator="equal">
      <formula>W$39</formula>
    </cfRule>
    <cfRule type="cellIs" dxfId="360" priority="20" stopIfTrue="1" operator="equal">
      <formula>Z$111</formula>
    </cfRule>
  </conditionalFormatting>
  <conditionalFormatting sqref="T36:T38 AC36:AC38 BR36:BR38">
    <cfRule type="cellIs" dxfId="359" priority="17" stopIfTrue="1" operator="equal">
      <formula>T$39</formula>
    </cfRule>
    <cfRule type="cellIs" dxfId="358" priority="18" stopIfTrue="1" operator="equal">
      <formula>AD$111</formula>
    </cfRule>
  </conditionalFormatting>
  <conditionalFormatting sqref="BC36:BC38">
    <cfRule type="cellIs" dxfId="357" priority="15" stopIfTrue="1" operator="equal">
      <formula>BC$39</formula>
    </cfRule>
    <cfRule type="cellIs" dxfId="356" priority="16" stopIfTrue="1" operator="equal">
      <formula>BL$111</formula>
    </cfRule>
  </conditionalFormatting>
  <conditionalFormatting sqref="AR36:AR38 O36:Q38 BA36:BA38 BD36:BD38">
    <cfRule type="cellIs" dxfId="355" priority="13" stopIfTrue="1" operator="equal">
      <formula>O$39</formula>
    </cfRule>
    <cfRule type="cellIs" dxfId="354" priority="14" stopIfTrue="1" operator="equal">
      <formula>U$111</formula>
    </cfRule>
  </conditionalFormatting>
  <conditionalFormatting sqref="J36:J38">
    <cfRule type="cellIs" dxfId="353" priority="11" stopIfTrue="1" operator="equal">
      <formula>J$39</formula>
    </cfRule>
    <cfRule type="cellIs" dxfId="352" priority="12" stopIfTrue="1" operator="equal">
      <formula>F$111</formula>
    </cfRule>
  </conditionalFormatting>
  <conditionalFormatting sqref="AY36:AY38 AS36:AU38">
    <cfRule type="cellIs" dxfId="351" priority="9" stopIfTrue="1" operator="equal">
      <formula>AS$39</formula>
    </cfRule>
    <cfRule type="cellIs" dxfId="350" priority="10" stopIfTrue="1" operator="equal">
      <formula>AZ$111</formula>
    </cfRule>
  </conditionalFormatting>
  <conditionalFormatting sqref="N36:N38 BP36:BP38">
    <cfRule type="cellIs" dxfId="349" priority="7" stopIfTrue="1" operator="equal">
      <formula>N$39</formula>
    </cfRule>
    <cfRule type="cellIs" dxfId="348" priority="8" stopIfTrue="1" operator="equal">
      <formula>V$111</formula>
    </cfRule>
  </conditionalFormatting>
  <conditionalFormatting sqref="AU36:AU38">
    <cfRule type="cellIs" dxfId="347" priority="5" stopIfTrue="1" operator="equal">
      <formula>AW$39</formula>
    </cfRule>
    <cfRule type="cellIs" dxfId="346" priority="6" stopIfTrue="1" operator="equal">
      <formula>BA$111</formula>
    </cfRule>
  </conditionalFormatting>
  <conditionalFormatting sqref="AL36:AL38">
    <cfRule type="cellIs" dxfId="345" priority="3" stopIfTrue="1" operator="equal">
      <formula>AL$39</formula>
    </cfRule>
    <cfRule type="cellIs" dxfId="344" priority="4" stopIfTrue="1" operator="equal">
      <formula>AW$111</formula>
    </cfRule>
  </conditionalFormatting>
  <conditionalFormatting sqref="AW36:AW38">
    <cfRule type="cellIs" dxfId="343" priority="1" stopIfTrue="1" operator="equal">
      <formula>#REF!</formula>
    </cfRule>
    <cfRule type="cellIs" dxfId="342" priority="2" stopIfTrue="1" operator="equal">
      <formula>AZ$111</formula>
    </cfRule>
  </conditionalFormatting>
  <printOptions horizontalCentered="1" verticalCentered="1"/>
  <pageMargins left="0.6692913385826772" right="0.74803149606299213" top="0.98425196850393704" bottom="0.46" header="0.51181102362204722" footer="0.26"/>
  <pageSetup paperSize="9" scale="75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47"/>
  <sheetViews>
    <sheetView workbookViewId="0">
      <selection activeCell="C10" sqref="C10:BZ10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" style="2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customWidth="1"/>
    <col min="79" max="79" width="11.7109375" style="5" bestFit="1" customWidth="1"/>
    <col min="80" max="80" width="12.7109375" style="2"/>
    <col min="81" max="81" width="12.85546875" style="2" bestFit="1" customWidth="1"/>
    <col min="82" max="16384" width="12.7109375" style="2"/>
  </cols>
  <sheetData>
    <row r="1" spans="1:79">
      <c r="A1" s="1"/>
      <c r="B1" s="1"/>
      <c r="C1" s="1"/>
      <c r="H1" s="3"/>
      <c r="I1" s="4"/>
    </row>
    <row r="2" spans="1:79" s="6" customFormat="1" ht="15.75">
      <c r="B2" s="7"/>
      <c r="C2" s="7"/>
      <c r="D2" s="7"/>
      <c r="E2" s="7"/>
      <c r="F2" s="7"/>
      <c r="G2" s="7"/>
      <c r="H2" s="7"/>
      <c r="I2" s="7" t="str">
        <f>'[1]Замер Актив 20 декабря 2017'!$I$2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'[1]Замер Актив 20 декабря 2017'!$I$2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79" s="6" customFormat="1" ht="15.75">
      <c r="B3" s="8"/>
      <c r="C3" s="8"/>
      <c r="D3" s="8"/>
      <c r="E3" s="8"/>
      <c r="F3" s="8"/>
      <c r="G3" s="8"/>
      <c r="H3" s="8"/>
      <c r="I3" s="7" t="s">
        <v>84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>$I$3</f>
        <v>РЕЗУЛЬТАТОВ  ЗАМЕРА  РЕАКТИВНОЙ  МОЩНОСТИ</v>
      </c>
      <c r="U3" s="8"/>
      <c r="V3" s="8"/>
      <c r="AE3" s="7" t="str">
        <f>$I$3</f>
        <v>РЕЗУЛЬТАТОВ  ЗАМЕРА  РЕАКТИВНОЙ  МОЩНОСТИ</v>
      </c>
      <c r="AQ3" s="7" t="str">
        <f>$I$3</f>
        <v>РЕЗУЛЬТАТОВ  ЗАМЕРА  РЕАКТИВНОЙ  МОЩНОСТИ</v>
      </c>
      <c r="BD3" s="7" t="str">
        <f>$I$3</f>
        <v>РЕЗУЛЬТАТОВ  ЗАМЕРА  РЕАКТИВНОЙ  МОЩНОСТИ</v>
      </c>
      <c r="BN3" s="8"/>
      <c r="BT3" s="7" t="str">
        <f>$I$3</f>
        <v>РЕЗУЛЬТАТОВ  ЗАМЕРА  РЕАКТИВНОЙ  МОЩНОСТИ</v>
      </c>
    </row>
    <row r="4" spans="1:79" s="9" customFormat="1" ht="15.75">
      <c r="B4" s="8"/>
      <c r="C4" s="8"/>
      <c r="D4" s="8"/>
      <c r="E4" s="8"/>
      <c r="F4" s="8"/>
      <c r="G4" s="8"/>
      <c r="H4" s="8"/>
      <c r="I4" s="7" t="str">
        <f>'[1]Замер Актив 20 декабря 2017'!$I$4</f>
        <v xml:space="preserve">за  20 декабря 2017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7" t="str">
        <f>'[1]Замер Актив 20 декабря 2017'!$I$4</f>
        <v xml:space="preserve">за  20 декабря 2017 года (время московское). </v>
      </c>
      <c r="U4" s="8"/>
      <c r="V4" s="8"/>
      <c r="AE4" s="8" t="str">
        <f>$I4</f>
        <v xml:space="preserve">за  20 декабря 2017 года (время московское). </v>
      </c>
      <c r="AQ4" s="8" t="str">
        <f>$I4</f>
        <v xml:space="preserve">за  20 декабря 2017 года (время московское). </v>
      </c>
      <c r="BD4" s="8" t="str">
        <f>$I4</f>
        <v xml:space="preserve">за  20 декабря 2017 года (время московское). </v>
      </c>
      <c r="BN4" s="8"/>
      <c r="BT4" s="8" t="str">
        <f>$I4</f>
        <v xml:space="preserve">за  20 декабря 2017 года (время московское). </v>
      </c>
    </row>
    <row r="5" spans="1:79" s="10" customFormat="1" ht="15.75">
      <c r="B5" s="11"/>
      <c r="C5" s="11"/>
      <c r="D5" s="11"/>
      <c r="E5" s="11"/>
      <c r="F5" s="11"/>
      <c r="G5" s="11"/>
      <c r="H5" s="11"/>
      <c r="I5" s="7" t="str">
        <f>'[1]Замер Актив 20 декабря 2017'!$I$5</f>
        <v>по  АО  "Черногорэнерго".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7" t="str">
        <f>'[1]Замер Актив 20 декабря 2017'!$I$5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79">
      <c r="A6" s="12"/>
      <c r="B6" s="12"/>
      <c r="C6" s="12"/>
      <c r="G6" s="13"/>
      <c r="AV6" s="14"/>
    </row>
    <row r="7" spans="1:79">
      <c r="A7" s="15"/>
      <c r="B7" s="15"/>
      <c r="C7" s="15"/>
      <c r="D7" s="15"/>
      <c r="E7" s="15"/>
      <c r="G7" s="15"/>
      <c r="H7" s="15"/>
    </row>
    <row r="8" spans="1:79" s="16" customFormat="1" ht="45" customHeight="1">
      <c r="A8" s="68" t="s">
        <v>2</v>
      </c>
      <c r="B8" s="69" t="s">
        <v>3</v>
      </c>
      <c r="C8" s="70" t="s">
        <v>75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70" t="s">
        <v>5</v>
      </c>
      <c r="O8" s="74" t="s">
        <v>6</v>
      </c>
      <c r="P8" s="75"/>
      <c r="Q8" s="76" t="s">
        <v>6</v>
      </c>
      <c r="R8" s="71" t="s">
        <v>7</v>
      </c>
      <c r="S8" s="72"/>
      <c r="T8" s="72"/>
      <c r="U8" s="72"/>
      <c r="V8" s="72"/>
      <c r="W8" s="72"/>
      <c r="X8" s="72"/>
      <c r="Y8" s="78"/>
      <c r="Z8" s="70" t="s">
        <v>8</v>
      </c>
      <c r="AA8" s="71" t="s">
        <v>9</v>
      </c>
      <c r="AB8" s="72"/>
      <c r="AC8" s="72"/>
      <c r="AD8" s="72"/>
      <c r="AE8" s="72"/>
      <c r="AF8" s="72"/>
      <c r="AG8" s="72"/>
      <c r="AH8" s="78"/>
      <c r="AI8" s="70" t="s">
        <v>10</v>
      </c>
      <c r="AJ8" s="73" t="s">
        <v>11</v>
      </c>
      <c r="AK8" s="73"/>
      <c r="AL8" s="73"/>
      <c r="AM8" s="73"/>
      <c r="AN8" s="73"/>
      <c r="AO8" s="73"/>
      <c r="AP8" s="73"/>
      <c r="AQ8" s="73"/>
      <c r="AR8" s="70" t="s">
        <v>12</v>
      </c>
      <c r="AS8" s="71" t="s">
        <v>13</v>
      </c>
      <c r="AT8" s="72"/>
      <c r="AU8" s="70" t="s">
        <v>13</v>
      </c>
      <c r="AV8" s="73" t="s">
        <v>14</v>
      </c>
      <c r="AW8" s="73"/>
      <c r="AX8" s="73"/>
      <c r="AY8" s="73"/>
      <c r="AZ8" s="73"/>
      <c r="BA8" s="70" t="s">
        <v>14</v>
      </c>
      <c r="BB8" s="73" t="s">
        <v>15</v>
      </c>
      <c r="BC8" s="73"/>
      <c r="BD8" s="73"/>
      <c r="BE8" s="73"/>
      <c r="BF8" s="73"/>
      <c r="BG8" s="73"/>
      <c r="BH8" s="70" t="s">
        <v>15</v>
      </c>
      <c r="BI8" s="71" t="s">
        <v>16</v>
      </c>
      <c r="BJ8" s="72"/>
      <c r="BK8" s="72"/>
      <c r="BL8" s="78"/>
      <c r="BM8" s="70" t="s">
        <v>16</v>
      </c>
      <c r="BN8" s="73" t="s">
        <v>17</v>
      </c>
      <c r="BO8" s="73"/>
      <c r="BP8" s="70" t="s">
        <v>17</v>
      </c>
      <c r="BQ8" s="79" t="s">
        <v>18</v>
      </c>
      <c r="BR8" s="80"/>
      <c r="BS8" s="80"/>
      <c r="BT8" s="80"/>
      <c r="BU8" s="80"/>
      <c r="BV8" s="80"/>
      <c r="BW8" s="80"/>
      <c r="BX8" s="81"/>
      <c r="BY8" s="70" t="s">
        <v>18</v>
      </c>
      <c r="BZ8" s="70" t="s">
        <v>76</v>
      </c>
      <c r="CA8" s="70"/>
    </row>
    <row r="9" spans="1:79" ht="25.5">
      <c r="A9" s="68"/>
      <c r="B9" s="69"/>
      <c r="C9" s="70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70"/>
      <c r="O9" s="17" t="s">
        <v>30</v>
      </c>
      <c r="P9" s="17" t="s">
        <v>31</v>
      </c>
      <c r="Q9" s="77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70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70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70"/>
      <c r="AS9" s="17" t="s">
        <v>34</v>
      </c>
      <c r="AT9" s="17" t="s">
        <v>65</v>
      </c>
      <c r="AU9" s="70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70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70"/>
      <c r="BI9" s="17" t="s">
        <v>20</v>
      </c>
      <c r="BJ9" s="17" t="s">
        <v>21</v>
      </c>
      <c r="BK9" s="17" t="s">
        <v>22</v>
      </c>
      <c r="BL9" s="17" t="s">
        <v>23</v>
      </c>
      <c r="BM9" s="70"/>
      <c r="BN9" s="17" t="s">
        <v>36</v>
      </c>
      <c r="BO9" s="17" t="s">
        <v>37</v>
      </c>
      <c r="BP9" s="70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70"/>
      <c r="BZ9" s="70"/>
      <c r="CA9" s="70"/>
    </row>
    <row r="10" spans="1:79" s="5" customFormat="1" ht="12" customHeight="1">
      <c r="A10" s="18"/>
      <c r="B10" s="19" t="s">
        <v>38</v>
      </c>
      <c r="C10" s="19" t="s">
        <v>86</v>
      </c>
      <c r="D10" s="19" t="s">
        <v>86</v>
      </c>
      <c r="E10" s="19" t="s">
        <v>86</v>
      </c>
      <c r="F10" s="19" t="s">
        <v>86</v>
      </c>
      <c r="G10" s="19" t="s">
        <v>86</v>
      </c>
      <c r="H10" s="19" t="s">
        <v>86</v>
      </c>
      <c r="I10" s="19" t="s">
        <v>86</v>
      </c>
      <c r="J10" s="19" t="s">
        <v>86</v>
      </c>
      <c r="K10" s="19" t="s">
        <v>86</v>
      </c>
      <c r="L10" s="19" t="s">
        <v>86</v>
      </c>
      <c r="M10" s="19" t="s">
        <v>86</v>
      </c>
      <c r="N10" s="19" t="s">
        <v>86</v>
      </c>
      <c r="O10" s="19" t="s">
        <v>86</v>
      </c>
      <c r="P10" s="19" t="s">
        <v>86</v>
      </c>
      <c r="Q10" s="19" t="s">
        <v>86</v>
      </c>
      <c r="R10" s="19" t="s">
        <v>86</v>
      </c>
      <c r="S10" s="19" t="s">
        <v>86</v>
      </c>
      <c r="T10" s="19" t="s">
        <v>86</v>
      </c>
      <c r="U10" s="19" t="s">
        <v>86</v>
      </c>
      <c r="V10" s="19" t="s">
        <v>86</v>
      </c>
      <c r="W10" s="19" t="s">
        <v>86</v>
      </c>
      <c r="X10" s="19" t="s">
        <v>86</v>
      </c>
      <c r="Y10" s="19" t="s">
        <v>86</v>
      </c>
      <c r="Z10" s="19" t="s">
        <v>86</v>
      </c>
      <c r="AA10" s="19" t="s">
        <v>86</v>
      </c>
      <c r="AB10" s="19" t="s">
        <v>86</v>
      </c>
      <c r="AC10" s="19" t="s">
        <v>86</v>
      </c>
      <c r="AD10" s="19" t="s">
        <v>86</v>
      </c>
      <c r="AE10" s="19" t="s">
        <v>86</v>
      </c>
      <c r="AF10" s="19" t="s">
        <v>86</v>
      </c>
      <c r="AG10" s="19" t="s">
        <v>86</v>
      </c>
      <c r="AH10" s="19" t="s">
        <v>86</v>
      </c>
      <c r="AI10" s="19" t="s">
        <v>86</v>
      </c>
      <c r="AJ10" s="19" t="s">
        <v>86</v>
      </c>
      <c r="AK10" s="19" t="s">
        <v>86</v>
      </c>
      <c r="AL10" s="19" t="s">
        <v>86</v>
      </c>
      <c r="AM10" s="19" t="s">
        <v>86</v>
      </c>
      <c r="AN10" s="19" t="s">
        <v>86</v>
      </c>
      <c r="AO10" s="19" t="s">
        <v>86</v>
      </c>
      <c r="AP10" s="19" t="s">
        <v>86</v>
      </c>
      <c r="AQ10" s="19" t="s">
        <v>86</v>
      </c>
      <c r="AR10" s="19" t="s">
        <v>86</v>
      </c>
      <c r="AS10" s="19" t="s">
        <v>86</v>
      </c>
      <c r="AT10" s="19" t="s">
        <v>86</v>
      </c>
      <c r="AU10" s="19" t="s">
        <v>86</v>
      </c>
      <c r="AV10" s="19" t="s">
        <v>86</v>
      </c>
      <c r="AW10" s="19" t="s">
        <v>86</v>
      </c>
      <c r="AX10" s="19" t="s">
        <v>86</v>
      </c>
      <c r="AY10" s="19" t="s">
        <v>86</v>
      </c>
      <c r="AZ10" s="19" t="s">
        <v>86</v>
      </c>
      <c r="BA10" s="19" t="s">
        <v>86</v>
      </c>
      <c r="BB10" s="19" t="s">
        <v>86</v>
      </c>
      <c r="BC10" s="19" t="s">
        <v>86</v>
      </c>
      <c r="BD10" s="19" t="s">
        <v>86</v>
      </c>
      <c r="BE10" s="19" t="s">
        <v>86</v>
      </c>
      <c r="BF10" s="19" t="s">
        <v>86</v>
      </c>
      <c r="BG10" s="19" t="s">
        <v>86</v>
      </c>
      <c r="BH10" s="19" t="s">
        <v>86</v>
      </c>
      <c r="BI10" s="19" t="s">
        <v>86</v>
      </c>
      <c r="BJ10" s="19" t="s">
        <v>86</v>
      </c>
      <c r="BK10" s="19" t="s">
        <v>86</v>
      </c>
      <c r="BL10" s="19" t="s">
        <v>86</v>
      </c>
      <c r="BM10" s="19" t="s">
        <v>86</v>
      </c>
      <c r="BN10" s="19" t="s">
        <v>86</v>
      </c>
      <c r="BO10" s="19" t="s">
        <v>86</v>
      </c>
      <c r="BP10" s="19" t="s">
        <v>86</v>
      </c>
      <c r="BQ10" s="19" t="s">
        <v>86</v>
      </c>
      <c r="BR10" s="19" t="s">
        <v>86</v>
      </c>
      <c r="BS10" s="19" t="s">
        <v>86</v>
      </c>
      <c r="BT10" s="19" t="s">
        <v>86</v>
      </c>
      <c r="BU10" s="19" t="s">
        <v>86</v>
      </c>
      <c r="BV10" s="19" t="s">
        <v>86</v>
      </c>
      <c r="BW10" s="19" t="s">
        <v>86</v>
      </c>
      <c r="BX10" s="19" t="s">
        <v>86</v>
      </c>
      <c r="BY10" s="19" t="s">
        <v>86</v>
      </c>
      <c r="BZ10" s="19" t="s">
        <v>86</v>
      </c>
      <c r="CA10" s="19"/>
    </row>
    <row r="11" spans="1:79" s="5" customFormat="1" ht="12.75" customHeight="1">
      <c r="A11" s="20">
        <f>'[1]Замер Актив 20 декабря 2017'!A11</f>
        <v>43089</v>
      </c>
      <c r="B11" s="21" t="s">
        <v>40</v>
      </c>
      <c r="C11" s="22">
        <f t="shared" ref="C11:C34" si="0">$N11+$Q11+$Z11+$AI11+$AR11+$AU11+$BA11+$BH11+$BM11+$BP11+$BY11-$BZ11</f>
        <v>2.7488999999999986</v>
      </c>
      <c r="D11" s="49">
        <v>0</v>
      </c>
      <c r="E11" s="49">
        <v>0.76719999999999999</v>
      </c>
      <c r="F11" s="49">
        <v>-1.2096</v>
      </c>
      <c r="G11" s="49">
        <v>-0.57440000000000002</v>
      </c>
      <c r="H11" s="49">
        <v>2.9999999999999997E-4</v>
      </c>
      <c r="I11" s="49">
        <v>2.0000000000000001E-4</v>
      </c>
      <c r="J11" s="49">
        <v>0.32079999999999997</v>
      </c>
      <c r="K11" s="49">
        <v>-0.54720000000000002</v>
      </c>
      <c r="L11" s="49">
        <v>0.1231</v>
      </c>
      <c r="M11" s="49">
        <v>0.43919999999999998</v>
      </c>
      <c r="N11" s="23">
        <f>SUM(D11:M11)</f>
        <v>-0.68040000000000012</v>
      </c>
      <c r="O11" s="32">
        <v>1.9928999999999999</v>
      </c>
      <c r="P11" s="32">
        <v>-1.0689</v>
      </c>
      <c r="Q11" s="32">
        <f>O11+P11</f>
        <v>0.92399999999999993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-1.2999999999999999E-3</v>
      </c>
      <c r="Z11" s="23">
        <f t="shared" ref="Z11:Z34" si="1">SUM(R11:Y11)</f>
        <v>-1.2999999999999999E-3</v>
      </c>
      <c r="AA11" s="32">
        <v>-1.6611</v>
      </c>
      <c r="AB11" s="32">
        <v>0.86729999999999996</v>
      </c>
      <c r="AC11" s="32">
        <v>1.8459000000000001</v>
      </c>
      <c r="AD11" s="32">
        <v>-0.25409999999999999</v>
      </c>
      <c r="AE11" s="32">
        <v>0.80640000000000001</v>
      </c>
      <c r="AF11" s="32">
        <v>1.4903999999999999</v>
      </c>
      <c r="AG11" s="32">
        <v>2.7000000000000001E-3</v>
      </c>
      <c r="AH11" s="32">
        <v>1.6000000000000001E-3</v>
      </c>
      <c r="AI11" s="23">
        <f t="shared" ref="AI11:AI34" si="2">SUM(AA11:AH11)</f>
        <v>3.0991</v>
      </c>
      <c r="AJ11" s="32">
        <v>-0.63419999999999999</v>
      </c>
      <c r="AK11" s="32">
        <v>-0.94499999999999995</v>
      </c>
      <c r="AL11" s="32">
        <v>0.56279999999999997</v>
      </c>
      <c r="AM11" s="32">
        <v>1.911</v>
      </c>
      <c r="AN11" s="32">
        <v>0.53639999999999999</v>
      </c>
      <c r="AO11" s="32">
        <v>0.89639999999999997</v>
      </c>
      <c r="AP11" s="32">
        <v>0</v>
      </c>
      <c r="AQ11" s="32">
        <v>0</v>
      </c>
      <c r="AR11" s="23">
        <f t="shared" ref="AR11:AR34" si="3">SUM(AJ11:AQ11)</f>
        <v>2.3273999999999999</v>
      </c>
      <c r="AS11" s="32">
        <v>0.2772</v>
      </c>
      <c r="AT11" s="32">
        <v>-0.35520000000000002</v>
      </c>
      <c r="AU11" s="23">
        <f>AS11+AT11</f>
        <v>-7.8000000000000014E-2</v>
      </c>
      <c r="AV11" s="43">
        <v>0</v>
      </c>
      <c r="AW11" s="43">
        <v>5.0000000000000001E-4</v>
      </c>
      <c r="AX11" s="43">
        <v>-1.0276000000000001</v>
      </c>
      <c r="AY11" s="43">
        <v>-0.39760000000000001</v>
      </c>
      <c r="AZ11" s="43">
        <v>-3.6400000000000002E-2</v>
      </c>
      <c r="BA11" s="23">
        <f>SUM(AV11:AZ11)</f>
        <v>-1.4611000000000001</v>
      </c>
      <c r="BB11" s="32">
        <v>-0.7056</v>
      </c>
      <c r="BC11" s="32">
        <v>0.15540000000000001</v>
      </c>
      <c r="BD11" s="32">
        <v>0.15959999999999999</v>
      </c>
      <c r="BE11" s="32">
        <v>-0.52359999999999995</v>
      </c>
      <c r="BF11" s="32">
        <v>-0.33600000000000002</v>
      </c>
      <c r="BG11" s="32">
        <v>-0.32400000000000001</v>
      </c>
      <c r="BH11" s="23">
        <f t="shared" ref="BH11:BH34" si="4">SUM(BB11:BG11)</f>
        <v>-1.5742</v>
      </c>
      <c r="BI11" s="32">
        <v>-5.6000000000000001E-2</v>
      </c>
      <c r="BJ11" s="32">
        <v>2.3800000000000002E-2</v>
      </c>
      <c r="BK11" s="32">
        <v>-0.40739999999999998</v>
      </c>
      <c r="BL11" s="32">
        <v>-0.1414</v>
      </c>
      <c r="BM11" s="23">
        <f>BL11+BI11+BJ11+BK11</f>
        <v>-0.58099999999999996</v>
      </c>
      <c r="BN11" s="32">
        <v>-2.3144</v>
      </c>
      <c r="BO11" s="32">
        <v>3.0888</v>
      </c>
      <c r="BP11" s="23">
        <f>BN11+BO11</f>
        <v>0.77439999999999998</v>
      </c>
      <c r="BQ11" s="32">
        <f>BQ50</f>
        <v>0</v>
      </c>
      <c r="BR11" s="32">
        <f t="shared" ref="BR11:BX11" si="5">BR50</f>
        <v>0</v>
      </c>
      <c r="BS11" s="32">
        <f t="shared" si="5"/>
        <v>0</v>
      </c>
      <c r="BT11" s="32">
        <f t="shared" si="5"/>
        <v>0</v>
      </c>
      <c r="BU11" s="32">
        <f t="shared" si="5"/>
        <v>0</v>
      </c>
      <c r="BV11" s="32">
        <f t="shared" si="5"/>
        <v>0</v>
      </c>
      <c r="BW11" s="32">
        <f t="shared" si="5"/>
        <v>0</v>
      </c>
      <c r="BX11" s="32">
        <f t="shared" si="5"/>
        <v>0</v>
      </c>
      <c r="BY11" s="23">
        <f>SUM(BQ11:BX11)</f>
        <v>0</v>
      </c>
      <c r="BZ11" s="32">
        <f>BZ50</f>
        <v>0</v>
      </c>
      <c r="CA11" s="23"/>
    </row>
    <row r="12" spans="1:79" s="5" customFormat="1" ht="12.75" customHeight="1">
      <c r="A12" s="20">
        <f>$A$11</f>
        <v>43089</v>
      </c>
      <c r="B12" s="21" t="s">
        <v>41</v>
      </c>
      <c r="C12" s="22">
        <f t="shared" si="0"/>
        <v>2.7565999999999997</v>
      </c>
      <c r="D12" s="49">
        <v>0</v>
      </c>
      <c r="E12" s="49">
        <v>0.77839999999999998</v>
      </c>
      <c r="F12" s="49">
        <v>-1.2138</v>
      </c>
      <c r="G12" s="49">
        <v>-0.51980000000000004</v>
      </c>
      <c r="H12" s="49">
        <v>2.9999999999999997E-4</v>
      </c>
      <c r="I12" s="49">
        <v>2.0000000000000001E-4</v>
      </c>
      <c r="J12" s="49">
        <v>0.32040000000000002</v>
      </c>
      <c r="K12" s="49">
        <v>-0.54</v>
      </c>
      <c r="L12" s="49">
        <v>0.12130000000000001</v>
      </c>
      <c r="M12" s="49">
        <v>0.44280000000000003</v>
      </c>
      <c r="N12" s="23">
        <f t="shared" ref="N12:N34" si="6">SUM(D12:M12)</f>
        <v>-0.61020000000000008</v>
      </c>
      <c r="O12" s="32">
        <v>1.9992000000000001</v>
      </c>
      <c r="P12" s="32">
        <v>-1.0730999999999999</v>
      </c>
      <c r="Q12" s="32">
        <f t="shared" ref="Q12:Q34" si="7">O12+P12</f>
        <v>0.92610000000000015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-1.2999999999999999E-3</v>
      </c>
      <c r="Z12" s="23">
        <f t="shared" si="1"/>
        <v>-1.2999999999999999E-3</v>
      </c>
      <c r="AA12" s="32">
        <v>-1.6527000000000001</v>
      </c>
      <c r="AB12" s="32">
        <v>0.85680000000000001</v>
      </c>
      <c r="AC12" s="32">
        <v>1.9446000000000001</v>
      </c>
      <c r="AD12" s="32">
        <v>-0.41160000000000002</v>
      </c>
      <c r="AE12" s="32">
        <v>0.80640000000000001</v>
      </c>
      <c r="AF12" s="32">
        <v>1.4903999999999999</v>
      </c>
      <c r="AG12" s="32">
        <v>2.7000000000000001E-3</v>
      </c>
      <c r="AH12" s="32">
        <v>1.6000000000000001E-3</v>
      </c>
      <c r="AI12" s="23">
        <f t="shared" si="2"/>
        <v>3.0381999999999998</v>
      </c>
      <c r="AJ12" s="32">
        <v>-0.64680000000000004</v>
      </c>
      <c r="AK12" s="32">
        <v>-0.97440000000000004</v>
      </c>
      <c r="AL12" s="32">
        <v>0.55230000000000001</v>
      </c>
      <c r="AM12" s="32">
        <v>1.9361999999999999</v>
      </c>
      <c r="AN12" s="32">
        <v>0.53639999999999999</v>
      </c>
      <c r="AO12" s="32">
        <v>0.90720000000000001</v>
      </c>
      <c r="AP12" s="32">
        <v>0</v>
      </c>
      <c r="AQ12" s="32">
        <v>0</v>
      </c>
      <c r="AR12" s="23">
        <f t="shared" si="3"/>
        <v>2.3109000000000002</v>
      </c>
      <c r="AS12" s="32">
        <v>0.2868</v>
      </c>
      <c r="AT12" s="32">
        <v>-0.35520000000000002</v>
      </c>
      <c r="AU12" s="23">
        <f t="shared" ref="AU12:AU34" si="8">AS12+AT12</f>
        <v>-6.8400000000000016E-2</v>
      </c>
      <c r="AV12" s="43">
        <v>0</v>
      </c>
      <c r="AW12" s="43">
        <v>0</v>
      </c>
      <c r="AX12" s="43">
        <v>-1.0136000000000001</v>
      </c>
      <c r="AY12" s="43">
        <v>-0.40600000000000003</v>
      </c>
      <c r="AZ12" s="43">
        <v>-3.9199999999999999E-2</v>
      </c>
      <c r="BA12" s="23">
        <f t="shared" ref="BA12:BA34" si="9">SUM(AV12:AZ12)</f>
        <v>-1.4587999999999999</v>
      </c>
      <c r="BB12" s="32">
        <v>-0.7056</v>
      </c>
      <c r="BC12" s="32">
        <v>0.14560000000000001</v>
      </c>
      <c r="BD12" s="32">
        <v>0.19950000000000001</v>
      </c>
      <c r="BE12" s="32">
        <v>-0.5292</v>
      </c>
      <c r="BF12" s="32">
        <v>-0.33839999999999998</v>
      </c>
      <c r="BG12" s="32">
        <v>-0.3216</v>
      </c>
      <c r="BH12" s="23">
        <f t="shared" si="4"/>
        <v>-1.5497000000000001</v>
      </c>
      <c r="BI12" s="32">
        <v>-5.74E-2</v>
      </c>
      <c r="BJ12" s="32">
        <v>2.3800000000000002E-2</v>
      </c>
      <c r="BK12" s="32">
        <v>-0.40600000000000003</v>
      </c>
      <c r="BL12" s="32">
        <v>-0.1386</v>
      </c>
      <c r="BM12" s="23">
        <f>BL12+BI12+BJ12+BK12</f>
        <v>-0.57820000000000005</v>
      </c>
      <c r="BN12" s="32">
        <v>-2.3319999999999999</v>
      </c>
      <c r="BO12" s="32">
        <v>3.08</v>
      </c>
      <c r="BP12" s="23">
        <f t="shared" ref="BP12:BP34" si="10">BN12+BO12</f>
        <v>0.74800000000000022</v>
      </c>
      <c r="BQ12" s="32">
        <f t="shared" ref="BQ12:BX27" si="11">BQ51</f>
        <v>0</v>
      </c>
      <c r="BR12" s="32">
        <f t="shared" si="11"/>
        <v>0</v>
      </c>
      <c r="BS12" s="32">
        <f t="shared" si="11"/>
        <v>0</v>
      </c>
      <c r="BT12" s="32">
        <f t="shared" si="11"/>
        <v>0</v>
      </c>
      <c r="BU12" s="32">
        <f t="shared" si="11"/>
        <v>0</v>
      </c>
      <c r="BV12" s="32">
        <f t="shared" si="11"/>
        <v>0</v>
      </c>
      <c r="BW12" s="32">
        <f t="shared" si="11"/>
        <v>0</v>
      </c>
      <c r="BX12" s="32">
        <f t="shared" si="11"/>
        <v>0</v>
      </c>
      <c r="BY12" s="23">
        <f t="shared" ref="BY12:BY34" si="12">SUM(BQ12:BX12)</f>
        <v>0</v>
      </c>
      <c r="BZ12" s="32">
        <f t="shared" ref="BZ12:BZ34" si="13">BZ51</f>
        <v>0</v>
      </c>
      <c r="CA12" s="23"/>
    </row>
    <row r="13" spans="1:79" s="5" customFormat="1" ht="12.75" customHeight="1">
      <c r="A13" s="20">
        <f t="shared" ref="A13:A34" si="14">$A$11</f>
        <v>43089</v>
      </c>
      <c r="B13" s="21" t="s">
        <v>42</v>
      </c>
      <c r="C13" s="22">
        <f t="shared" si="0"/>
        <v>2.6159999999999992</v>
      </c>
      <c r="D13" s="49">
        <v>0</v>
      </c>
      <c r="E13" s="49">
        <v>0.76719999999999999</v>
      </c>
      <c r="F13" s="49">
        <v>-1.2138</v>
      </c>
      <c r="G13" s="49">
        <v>-0.52610000000000001</v>
      </c>
      <c r="H13" s="49">
        <v>2.9999999999999997E-4</v>
      </c>
      <c r="I13" s="49">
        <v>2.0000000000000001E-4</v>
      </c>
      <c r="J13" s="49">
        <v>0.32219999999999999</v>
      </c>
      <c r="K13" s="49">
        <v>-0.53639999999999999</v>
      </c>
      <c r="L13" s="49">
        <v>0.12130000000000001</v>
      </c>
      <c r="M13" s="49">
        <v>0.44640000000000002</v>
      </c>
      <c r="N13" s="23">
        <f t="shared" si="6"/>
        <v>-0.61870000000000014</v>
      </c>
      <c r="O13" s="32">
        <v>2.0034000000000001</v>
      </c>
      <c r="P13" s="32">
        <v>-1.0751999999999999</v>
      </c>
      <c r="Q13" s="32">
        <f t="shared" si="7"/>
        <v>0.92820000000000014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-1.2999999999999999E-3</v>
      </c>
      <c r="Z13" s="23">
        <f t="shared" si="1"/>
        <v>-1.2999999999999999E-3</v>
      </c>
      <c r="AA13" s="32">
        <v>-1.6778999999999999</v>
      </c>
      <c r="AB13" s="32">
        <v>0.8337</v>
      </c>
      <c r="AC13" s="32">
        <v>1.8290999999999999</v>
      </c>
      <c r="AD13" s="32">
        <v>-0.38850000000000001</v>
      </c>
      <c r="AE13" s="32">
        <v>0.80640000000000001</v>
      </c>
      <c r="AF13" s="32">
        <v>1.4903999999999999</v>
      </c>
      <c r="AG13" s="32">
        <v>2.7000000000000001E-3</v>
      </c>
      <c r="AH13" s="32">
        <v>1.6000000000000001E-3</v>
      </c>
      <c r="AI13" s="23">
        <f t="shared" si="2"/>
        <v>2.8975</v>
      </c>
      <c r="AJ13" s="32">
        <v>-0.62580000000000002</v>
      </c>
      <c r="AK13" s="32">
        <v>-0.95760000000000001</v>
      </c>
      <c r="AL13" s="32">
        <v>0.55649999999999999</v>
      </c>
      <c r="AM13" s="32">
        <v>1.9026000000000001</v>
      </c>
      <c r="AN13" s="32">
        <v>0.53280000000000005</v>
      </c>
      <c r="AO13" s="32">
        <v>0.91800000000000004</v>
      </c>
      <c r="AP13" s="32">
        <v>0</v>
      </c>
      <c r="AQ13" s="32">
        <v>0</v>
      </c>
      <c r="AR13" s="23">
        <f t="shared" si="3"/>
        <v>2.3265000000000002</v>
      </c>
      <c r="AS13" s="32">
        <v>0.27960000000000002</v>
      </c>
      <c r="AT13" s="32">
        <v>-0.36120000000000002</v>
      </c>
      <c r="AU13" s="23">
        <f t="shared" si="8"/>
        <v>-8.1600000000000006E-2</v>
      </c>
      <c r="AV13" s="43">
        <v>0</v>
      </c>
      <c r="AW13" s="43">
        <v>5.0000000000000001E-4</v>
      </c>
      <c r="AX13" s="43">
        <v>-0.99960000000000004</v>
      </c>
      <c r="AY13" s="43">
        <v>-0.41720000000000002</v>
      </c>
      <c r="AZ13" s="43">
        <v>-3.78E-2</v>
      </c>
      <c r="BA13" s="23">
        <f t="shared" si="9"/>
        <v>-1.4541000000000002</v>
      </c>
      <c r="BB13" s="32">
        <v>-0.70699999999999996</v>
      </c>
      <c r="BC13" s="32">
        <v>0.18340000000000001</v>
      </c>
      <c r="BD13" s="32">
        <v>0.17849999999999999</v>
      </c>
      <c r="BE13" s="32">
        <v>-0.51800000000000002</v>
      </c>
      <c r="BF13" s="32">
        <v>-0.33839999999999998</v>
      </c>
      <c r="BG13" s="32">
        <v>-0.32879999999999998</v>
      </c>
      <c r="BH13" s="23">
        <f t="shared" si="4"/>
        <v>-1.5303</v>
      </c>
      <c r="BI13" s="32">
        <v>-6.8599999999999994E-2</v>
      </c>
      <c r="BJ13" s="32">
        <v>2.52E-2</v>
      </c>
      <c r="BK13" s="32">
        <v>-0.41020000000000001</v>
      </c>
      <c r="BL13" s="32">
        <v>-0.1358</v>
      </c>
      <c r="BM13" s="23">
        <f t="shared" ref="BM13:BM34" si="15">BL13+BI13+BJ13+BK13</f>
        <v>-0.58940000000000003</v>
      </c>
      <c r="BN13" s="32">
        <v>-2.3408000000000002</v>
      </c>
      <c r="BO13" s="32">
        <v>3.08</v>
      </c>
      <c r="BP13" s="23">
        <f t="shared" si="10"/>
        <v>0.73919999999999986</v>
      </c>
      <c r="BQ13" s="32">
        <f t="shared" si="11"/>
        <v>0</v>
      </c>
      <c r="BR13" s="32">
        <f t="shared" si="11"/>
        <v>0</v>
      </c>
      <c r="BS13" s="32">
        <f t="shared" si="11"/>
        <v>0</v>
      </c>
      <c r="BT13" s="32">
        <f t="shared" si="11"/>
        <v>0</v>
      </c>
      <c r="BU13" s="32">
        <f t="shared" si="11"/>
        <v>0</v>
      </c>
      <c r="BV13" s="32">
        <f t="shared" si="11"/>
        <v>0</v>
      </c>
      <c r="BW13" s="32">
        <f t="shared" si="11"/>
        <v>0</v>
      </c>
      <c r="BX13" s="32">
        <f t="shared" si="11"/>
        <v>0</v>
      </c>
      <c r="BY13" s="23">
        <f t="shared" si="12"/>
        <v>0</v>
      </c>
      <c r="BZ13" s="32">
        <f t="shared" si="13"/>
        <v>0</v>
      </c>
      <c r="CA13" s="23"/>
    </row>
    <row r="14" spans="1:79" s="5" customFormat="1" ht="12.75" customHeight="1">
      <c r="A14" s="20">
        <f t="shared" si="14"/>
        <v>43089</v>
      </c>
      <c r="B14" s="21" t="s">
        <v>43</v>
      </c>
      <c r="C14" s="22">
        <f t="shared" si="0"/>
        <v>2.475899999999998</v>
      </c>
      <c r="D14" s="49">
        <v>0</v>
      </c>
      <c r="E14" s="49">
        <v>0.77559999999999996</v>
      </c>
      <c r="F14" s="49">
        <v>-1.2305999999999999</v>
      </c>
      <c r="G14" s="49">
        <v>-0.57120000000000004</v>
      </c>
      <c r="H14" s="49">
        <v>2.9999999999999997E-4</v>
      </c>
      <c r="I14" s="49">
        <v>2.0000000000000001E-4</v>
      </c>
      <c r="J14" s="49">
        <v>0.3211</v>
      </c>
      <c r="K14" s="49">
        <v>-0.54720000000000002</v>
      </c>
      <c r="L14" s="49">
        <v>0.1231</v>
      </c>
      <c r="M14" s="49">
        <v>0.45</v>
      </c>
      <c r="N14" s="23">
        <f t="shared" si="6"/>
        <v>-0.6787000000000003</v>
      </c>
      <c r="O14" s="32">
        <v>2.0055000000000001</v>
      </c>
      <c r="P14" s="32">
        <v>-1.0857000000000001</v>
      </c>
      <c r="Q14" s="32">
        <f t="shared" si="7"/>
        <v>0.91979999999999995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-1.2999999999999999E-3</v>
      </c>
      <c r="Z14" s="23">
        <f t="shared" si="1"/>
        <v>-1.2999999999999999E-3</v>
      </c>
      <c r="AA14" s="32">
        <v>-1.6674</v>
      </c>
      <c r="AB14" s="32">
        <v>0.85680000000000001</v>
      </c>
      <c r="AC14" s="32">
        <v>1.9635</v>
      </c>
      <c r="AD14" s="32">
        <v>-5.2499999999999998E-2</v>
      </c>
      <c r="AE14" s="32">
        <v>0.82799999999999996</v>
      </c>
      <c r="AF14" s="32">
        <v>1.1879999999999999</v>
      </c>
      <c r="AG14" s="32">
        <v>2.5999999999999999E-3</v>
      </c>
      <c r="AH14" s="32">
        <v>1.6000000000000001E-3</v>
      </c>
      <c r="AI14" s="23">
        <f t="shared" si="2"/>
        <v>3.1205999999999996</v>
      </c>
      <c r="AJ14" s="32">
        <v>-0.67200000000000004</v>
      </c>
      <c r="AK14" s="32">
        <v>-1.008</v>
      </c>
      <c r="AL14" s="32">
        <v>0.57330000000000003</v>
      </c>
      <c r="AM14" s="32">
        <v>1.9319999999999999</v>
      </c>
      <c r="AN14" s="32">
        <v>0.63360000000000005</v>
      </c>
      <c r="AO14" s="32">
        <v>0.77039999999999997</v>
      </c>
      <c r="AP14" s="32">
        <v>0</v>
      </c>
      <c r="AQ14" s="32">
        <v>0</v>
      </c>
      <c r="AR14" s="23">
        <f t="shared" si="3"/>
        <v>2.2292999999999998</v>
      </c>
      <c r="AS14" s="32">
        <v>0.28560000000000002</v>
      </c>
      <c r="AT14" s="32">
        <v>-0.3624</v>
      </c>
      <c r="AU14" s="23">
        <f t="shared" si="8"/>
        <v>-7.6799999999999979E-2</v>
      </c>
      <c r="AV14" s="43">
        <v>0</v>
      </c>
      <c r="AW14" s="43">
        <v>5.0000000000000001E-4</v>
      </c>
      <c r="AX14" s="43">
        <v>-1.036</v>
      </c>
      <c r="AY14" s="43">
        <v>-0.42280000000000001</v>
      </c>
      <c r="AZ14" s="43">
        <v>-3.78E-2</v>
      </c>
      <c r="BA14" s="23">
        <f t="shared" si="9"/>
        <v>-1.4961000000000002</v>
      </c>
      <c r="BB14" s="32">
        <v>-0.70979999999999999</v>
      </c>
      <c r="BC14" s="32">
        <v>0.13300000000000001</v>
      </c>
      <c r="BD14" s="32">
        <v>0.15329999999999999</v>
      </c>
      <c r="BE14" s="32">
        <v>-0.50119999999999998</v>
      </c>
      <c r="BF14" s="32">
        <v>-0.35520000000000002</v>
      </c>
      <c r="BG14" s="32">
        <v>-0.35759999999999997</v>
      </c>
      <c r="BH14" s="23">
        <f t="shared" si="4"/>
        <v>-1.6375</v>
      </c>
      <c r="BI14" s="32">
        <v>-5.3199999999999997E-2</v>
      </c>
      <c r="BJ14" s="32">
        <v>2.3800000000000002E-2</v>
      </c>
      <c r="BK14" s="32">
        <v>-0.41299999999999998</v>
      </c>
      <c r="BL14" s="32">
        <v>-0.1386</v>
      </c>
      <c r="BM14" s="23">
        <f t="shared" si="15"/>
        <v>-0.58099999999999996</v>
      </c>
      <c r="BN14" s="32">
        <v>-2.3847999999999998</v>
      </c>
      <c r="BO14" s="32">
        <v>3.0623999999999998</v>
      </c>
      <c r="BP14" s="23">
        <f t="shared" si="10"/>
        <v>0.67759999999999998</v>
      </c>
      <c r="BQ14" s="32">
        <f t="shared" si="11"/>
        <v>0</v>
      </c>
      <c r="BR14" s="32">
        <f t="shared" si="11"/>
        <v>0</v>
      </c>
      <c r="BS14" s="32">
        <f t="shared" si="11"/>
        <v>0</v>
      </c>
      <c r="BT14" s="32">
        <f t="shared" si="11"/>
        <v>0</v>
      </c>
      <c r="BU14" s="32">
        <f t="shared" si="11"/>
        <v>0</v>
      </c>
      <c r="BV14" s="32">
        <f t="shared" si="11"/>
        <v>0</v>
      </c>
      <c r="BW14" s="32">
        <f t="shared" si="11"/>
        <v>0</v>
      </c>
      <c r="BX14" s="32">
        <f t="shared" si="11"/>
        <v>0</v>
      </c>
      <c r="BY14" s="23">
        <f t="shared" si="12"/>
        <v>0</v>
      </c>
      <c r="BZ14" s="32">
        <f t="shared" si="13"/>
        <v>0</v>
      </c>
      <c r="CA14" s="23"/>
    </row>
    <row r="15" spans="1:79" s="5" customFormat="1">
      <c r="A15" s="20">
        <f t="shared" si="14"/>
        <v>43089</v>
      </c>
      <c r="B15" s="21" t="s">
        <v>44</v>
      </c>
      <c r="C15" s="22">
        <f t="shared" si="0"/>
        <v>1.6640999999999997</v>
      </c>
      <c r="D15" s="49">
        <v>0</v>
      </c>
      <c r="E15" s="49">
        <v>0.77700000000000002</v>
      </c>
      <c r="F15" s="49">
        <v>-1.218</v>
      </c>
      <c r="G15" s="49">
        <v>-0.59119999999999995</v>
      </c>
      <c r="H15" s="49">
        <v>2.9999999999999997E-4</v>
      </c>
      <c r="I15" s="49">
        <v>2.0000000000000001E-4</v>
      </c>
      <c r="J15" s="49">
        <v>0.32</v>
      </c>
      <c r="K15" s="49">
        <v>-0.55079999999999996</v>
      </c>
      <c r="L15" s="49">
        <v>0.1246</v>
      </c>
      <c r="M15" s="49">
        <v>0.44640000000000002</v>
      </c>
      <c r="N15" s="23">
        <f t="shared" si="6"/>
        <v>-0.69149999999999989</v>
      </c>
      <c r="O15" s="32">
        <v>2.0118</v>
      </c>
      <c r="P15" s="32">
        <v>-1.0920000000000001</v>
      </c>
      <c r="Q15" s="32">
        <f t="shared" si="7"/>
        <v>0.91979999999999995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-1.2999999999999999E-3</v>
      </c>
      <c r="Z15" s="23">
        <f t="shared" si="1"/>
        <v>-1.2999999999999999E-3</v>
      </c>
      <c r="AA15" s="32">
        <v>-1.6653</v>
      </c>
      <c r="AB15" s="32">
        <v>0.81899999999999995</v>
      </c>
      <c r="AC15" s="32">
        <v>1.9593</v>
      </c>
      <c r="AD15" s="32">
        <v>-0.61950000000000005</v>
      </c>
      <c r="AE15" s="32">
        <v>0.83160000000000001</v>
      </c>
      <c r="AF15" s="32">
        <v>1.1736</v>
      </c>
      <c r="AG15" s="32">
        <v>2.5999999999999999E-3</v>
      </c>
      <c r="AH15" s="32">
        <v>1.6000000000000001E-3</v>
      </c>
      <c r="AI15" s="23">
        <f t="shared" si="2"/>
        <v>2.5028999999999999</v>
      </c>
      <c r="AJ15" s="32">
        <v>-0.66990000000000005</v>
      </c>
      <c r="AK15" s="32">
        <v>-0.99539999999999995</v>
      </c>
      <c r="AL15" s="32">
        <v>0.5544</v>
      </c>
      <c r="AM15" s="32">
        <v>1.9382999999999999</v>
      </c>
      <c r="AN15" s="32">
        <v>0.6048</v>
      </c>
      <c r="AO15" s="32">
        <v>0.65880000000000005</v>
      </c>
      <c r="AP15" s="32">
        <v>0</v>
      </c>
      <c r="AQ15" s="32">
        <v>0</v>
      </c>
      <c r="AR15" s="23">
        <f t="shared" si="3"/>
        <v>2.0910000000000002</v>
      </c>
      <c r="AS15" s="32">
        <v>0.30599999999999999</v>
      </c>
      <c r="AT15" s="32">
        <v>-0.36120000000000002</v>
      </c>
      <c r="AU15" s="23">
        <f t="shared" si="8"/>
        <v>-5.5200000000000027E-2</v>
      </c>
      <c r="AV15" s="43">
        <v>0</v>
      </c>
      <c r="AW15" s="43">
        <v>5.0000000000000001E-4</v>
      </c>
      <c r="AX15" s="43">
        <v>-1.0387999999999999</v>
      </c>
      <c r="AY15" s="43">
        <v>-0.42</v>
      </c>
      <c r="AZ15" s="43">
        <v>-3.78E-2</v>
      </c>
      <c r="BA15" s="23">
        <f t="shared" si="9"/>
        <v>-1.4961</v>
      </c>
      <c r="BB15" s="32">
        <v>-0.70699999999999996</v>
      </c>
      <c r="BC15" s="32">
        <v>0.13719999999999999</v>
      </c>
      <c r="BD15" s="32">
        <v>0.14069999999999999</v>
      </c>
      <c r="BE15" s="32">
        <v>-0.53200000000000003</v>
      </c>
      <c r="BF15" s="32">
        <v>-0.38400000000000001</v>
      </c>
      <c r="BG15" s="32">
        <v>-0.37680000000000002</v>
      </c>
      <c r="BH15" s="23">
        <f t="shared" si="4"/>
        <v>-1.7219</v>
      </c>
      <c r="BI15" s="32">
        <v>-6.4399999999999999E-2</v>
      </c>
      <c r="BJ15" s="32">
        <v>2.24E-2</v>
      </c>
      <c r="BK15" s="32">
        <v>-0.4158</v>
      </c>
      <c r="BL15" s="32">
        <v>-0.1386</v>
      </c>
      <c r="BM15" s="23">
        <f t="shared" si="15"/>
        <v>-0.59640000000000004</v>
      </c>
      <c r="BN15" s="32">
        <v>-2.3759999999999999</v>
      </c>
      <c r="BO15" s="32">
        <v>3.0888</v>
      </c>
      <c r="BP15" s="23">
        <f t="shared" si="10"/>
        <v>0.7128000000000001</v>
      </c>
      <c r="BQ15" s="32">
        <f t="shared" si="11"/>
        <v>0</v>
      </c>
      <c r="BR15" s="32">
        <f t="shared" si="11"/>
        <v>0</v>
      </c>
      <c r="BS15" s="32">
        <f t="shared" si="11"/>
        <v>0</v>
      </c>
      <c r="BT15" s="32">
        <f t="shared" si="11"/>
        <v>0</v>
      </c>
      <c r="BU15" s="32">
        <f t="shared" si="11"/>
        <v>0</v>
      </c>
      <c r="BV15" s="32">
        <f t="shared" si="11"/>
        <v>0</v>
      </c>
      <c r="BW15" s="32">
        <f t="shared" si="11"/>
        <v>0</v>
      </c>
      <c r="BX15" s="32">
        <f t="shared" si="11"/>
        <v>0</v>
      </c>
      <c r="BY15" s="23">
        <f t="shared" si="12"/>
        <v>0</v>
      </c>
      <c r="BZ15" s="32">
        <f t="shared" si="13"/>
        <v>0</v>
      </c>
      <c r="CA15" s="23"/>
    </row>
    <row r="16" spans="1:79" s="5" customFormat="1">
      <c r="A16" s="20">
        <f t="shared" si="14"/>
        <v>43089</v>
      </c>
      <c r="B16" s="21" t="s">
        <v>45</v>
      </c>
      <c r="C16" s="22">
        <f t="shared" si="0"/>
        <v>1.8186999999999998</v>
      </c>
      <c r="D16" s="49">
        <v>0</v>
      </c>
      <c r="E16" s="49">
        <v>0.76019999999999999</v>
      </c>
      <c r="F16" s="49">
        <v>-1.2138</v>
      </c>
      <c r="G16" s="49">
        <v>-0.56489999999999996</v>
      </c>
      <c r="H16" s="49">
        <v>2.9999999999999997E-4</v>
      </c>
      <c r="I16" s="49">
        <v>2.0000000000000001E-4</v>
      </c>
      <c r="J16" s="49">
        <v>0.31900000000000001</v>
      </c>
      <c r="K16" s="49">
        <v>-0.54720000000000002</v>
      </c>
      <c r="L16" s="49">
        <v>0.12670000000000001</v>
      </c>
      <c r="M16" s="49">
        <v>0.43919999999999998</v>
      </c>
      <c r="N16" s="23">
        <f t="shared" si="6"/>
        <v>-0.6802999999999999</v>
      </c>
      <c r="O16" s="32">
        <v>1.9992000000000001</v>
      </c>
      <c r="P16" s="32">
        <v>-1.0899000000000001</v>
      </c>
      <c r="Q16" s="32">
        <f t="shared" si="7"/>
        <v>0.9093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-1.2999999999999999E-3</v>
      </c>
      <c r="Z16" s="23">
        <f t="shared" si="1"/>
        <v>-1.2999999999999999E-3</v>
      </c>
      <c r="AA16" s="32">
        <v>-1.6527000000000001</v>
      </c>
      <c r="AB16" s="32">
        <v>0.51659999999999995</v>
      </c>
      <c r="AC16" s="32">
        <v>1.9488000000000001</v>
      </c>
      <c r="AD16" s="32">
        <v>-9.0300000000000005E-2</v>
      </c>
      <c r="AE16" s="32">
        <v>0.82799999999999996</v>
      </c>
      <c r="AF16" s="32">
        <v>1.17</v>
      </c>
      <c r="AG16" s="32">
        <v>2.5999999999999999E-3</v>
      </c>
      <c r="AH16" s="32">
        <v>1.6000000000000001E-3</v>
      </c>
      <c r="AI16" s="23">
        <f t="shared" si="2"/>
        <v>2.7245999999999997</v>
      </c>
      <c r="AJ16" s="32">
        <v>-0.66359999999999997</v>
      </c>
      <c r="AK16" s="32">
        <v>-1.0122</v>
      </c>
      <c r="AL16" s="32">
        <v>0.56069999999999998</v>
      </c>
      <c r="AM16" s="32">
        <v>1.9236</v>
      </c>
      <c r="AN16" s="32">
        <v>0.58320000000000005</v>
      </c>
      <c r="AO16" s="32">
        <v>0.64800000000000002</v>
      </c>
      <c r="AP16" s="32">
        <v>0</v>
      </c>
      <c r="AQ16" s="32">
        <v>0</v>
      </c>
      <c r="AR16" s="23">
        <f t="shared" si="3"/>
        <v>2.0397000000000003</v>
      </c>
      <c r="AS16" s="32">
        <v>0.2868</v>
      </c>
      <c r="AT16" s="32">
        <v>-0.35759999999999997</v>
      </c>
      <c r="AU16" s="23">
        <f t="shared" si="8"/>
        <v>-7.0799999999999974E-2</v>
      </c>
      <c r="AV16" s="43">
        <v>0</v>
      </c>
      <c r="AW16" s="43">
        <v>0</v>
      </c>
      <c r="AX16" s="43">
        <v>-0.99399999999999999</v>
      </c>
      <c r="AY16" s="43">
        <v>-0.42280000000000001</v>
      </c>
      <c r="AZ16" s="43">
        <v>-3.9199999999999999E-2</v>
      </c>
      <c r="BA16" s="23">
        <f t="shared" si="9"/>
        <v>-1.456</v>
      </c>
      <c r="BB16" s="32">
        <v>-0.70420000000000005</v>
      </c>
      <c r="BC16" s="32">
        <v>0.13439999999999999</v>
      </c>
      <c r="BD16" s="32">
        <v>0.17849999999999999</v>
      </c>
      <c r="BE16" s="32">
        <v>-0.53200000000000003</v>
      </c>
      <c r="BF16" s="32">
        <v>-0.39600000000000002</v>
      </c>
      <c r="BG16" s="32">
        <v>-0.44640000000000002</v>
      </c>
      <c r="BH16" s="23">
        <f t="shared" si="4"/>
        <v>-1.7657000000000003</v>
      </c>
      <c r="BI16" s="32">
        <v>-6.0199999999999997E-2</v>
      </c>
      <c r="BJ16" s="32">
        <v>2.3800000000000002E-2</v>
      </c>
      <c r="BK16" s="32">
        <v>-0.41720000000000002</v>
      </c>
      <c r="BL16" s="32">
        <v>-0.14000000000000001</v>
      </c>
      <c r="BM16" s="23">
        <f t="shared" si="15"/>
        <v>-0.59360000000000002</v>
      </c>
      <c r="BN16" s="32">
        <v>-2.3672</v>
      </c>
      <c r="BO16" s="32">
        <v>3.08</v>
      </c>
      <c r="BP16" s="23">
        <f t="shared" si="10"/>
        <v>0.7128000000000001</v>
      </c>
      <c r="BQ16" s="32">
        <f t="shared" si="11"/>
        <v>0</v>
      </c>
      <c r="BR16" s="32">
        <f t="shared" si="11"/>
        <v>0</v>
      </c>
      <c r="BS16" s="32">
        <f t="shared" si="11"/>
        <v>0</v>
      </c>
      <c r="BT16" s="32">
        <f t="shared" si="11"/>
        <v>0</v>
      </c>
      <c r="BU16" s="32">
        <f t="shared" si="11"/>
        <v>0</v>
      </c>
      <c r="BV16" s="32">
        <f t="shared" si="11"/>
        <v>0</v>
      </c>
      <c r="BW16" s="32">
        <f t="shared" si="11"/>
        <v>0</v>
      </c>
      <c r="BX16" s="32">
        <f t="shared" si="11"/>
        <v>0</v>
      </c>
      <c r="BY16" s="23">
        <f t="shared" si="12"/>
        <v>0</v>
      </c>
      <c r="BZ16" s="32">
        <f t="shared" si="13"/>
        <v>0</v>
      </c>
      <c r="CA16" s="23"/>
    </row>
    <row r="17" spans="1:81" s="5" customFormat="1">
      <c r="A17" s="20">
        <f t="shared" si="14"/>
        <v>43089</v>
      </c>
      <c r="B17" s="21" t="s">
        <v>46</v>
      </c>
      <c r="C17" s="22">
        <f t="shared" si="0"/>
        <v>0.91510000000000014</v>
      </c>
      <c r="D17" s="49">
        <v>0</v>
      </c>
      <c r="E17" s="49">
        <v>0.77839999999999998</v>
      </c>
      <c r="F17" s="49">
        <v>-1.2159</v>
      </c>
      <c r="G17" s="49">
        <v>-0.58279999999999998</v>
      </c>
      <c r="H17" s="49">
        <v>2.9999999999999997E-4</v>
      </c>
      <c r="I17" s="49">
        <v>2.0000000000000001E-4</v>
      </c>
      <c r="J17" s="49">
        <v>0.31280000000000002</v>
      </c>
      <c r="K17" s="49">
        <v>-0.55800000000000005</v>
      </c>
      <c r="L17" s="49">
        <v>0.13139999999999999</v>
      </c>
      <c r="M17" s="49">
        <v>0.43559999999999999</v>
      </c>
      <c r="N17" s="23">
        <f t="shared" si="6"/>
        <v>-0.69800000000000018</v>
      </c>
      <c r="O17" s="32">
        <v>2.0223</v>
      </c>
      <c r="P17" s="32">
        <v>-1.0983000000000001</v>
      </c>
      <c r="Q17" s="32">
        <f t="shared" si="7"/>
        <v>0.92399999999999993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-1.2999999999999999E-3</v>
      </c>
      <c r="Z17" s="23">
        <f t="shared" si="1"/>
        <v>-1.2999999999999999E-3</v>
      </c>
      <c r="AA17" s="32">
        <v>-1.6695</v>
      </c>
      <c r="AB17" s="32">
        <v>0.51029999999999998</v>
      </c>
      <c r="AC17" s="32">
        <v>1.9403999999999999</v>
      </c>
      <c r="AD17" s="32">
        <v>-0.8589</v>
      </c>
      <c r="AE17" s="32">
        <v>0.82079999999999997</v>
      </c>
      <c r="AF17" s="32">
        <v>1.1664000000000001</v>
      </c>
      <c r="AG17" s="32">
        <v>2.5999999999999999E-3</v>
      </c>
      <c r="AH17" s="32">
        <v>1.6000000000000001E-3</v>
      </c>
      <c r="AI17" s="23">
        <f t="shared" si="2"/>
        <v>1.9137</v>
      </c>
      <c r="AJ17" s="32">
        <v>-0.6825</v>
      </c>
      <c r="AK17" s="32">
        <v>-1.0038</v>
      </c>
      <c r="AL17" s="32">
        <v>0.57120000000000004</v>
      </c>
      <c r="AM17" s="32">
        <v>1.9382999999999999</v>
      </c>
      <c r="AN17" s="32">
        <v>0.63360000000000005</v>
      </c>
      <c r="AO17" s="32">
        <v>0.64080000000000004</v>
      </c>
      <c r="AP17" s="32">
        <v>0</v>
      </c>
      <c r="AQ17" s="32">
        <v>0</v>
      </c>
      <c r="AR17" s="23">
        <f t="shared" si="3"/>
        <v>2.0975999999999999</v>
      </c>
      <c r="AS17" s="32">
        <v>0.33960000000000001</v>
      </c>
      <c r="AT17" s="32">
        <v>-0.35759999999999997</v>
      </c>
      <c r="AU17" s="23">
        <f t="shared" si="8"/>
        <v>-1.799999999999996E-2</v>
      </c>
      <c r="AV17" s="43">
        <v>0</v>
      </c>
      <c r="AW17" s="43">
        <v>5.0000000000000001E-4</v>
      </c>
      <c r="AX17" s="43">
        <v>-0.99119999999999997</v>
      </c>
      <c r="AY17" s="43">
        <v>-0.43120000000000003</v>
      </c>
      <c r="AZ17" s="43">
        <v>-3.6400000000000002E-2</v>
      </c>
      <c r="BA17" s="23">
        <f t="shared" si="9"/>
        <v>-1.4582999999999999</v>
      </c>
      <c r="BB17" s="32">
        <v>-0.70840000000000003</v>
      </c>
      <c r="BC17" s="32">
        <v>0.1148</v>
      </c>
      <c r="BD17" s="32">
        <v>0.1386</v>
      </c>
      <c r="BE17" s="32">
        <v>-0.54600000000000004</v>
      </c>
      <c r="BF17" s="32">
        <v>-0.39360000000000001</v>
      </c>
      <c r="BG17" s="32">
        <v>-0.55200000000000005</v>
      </c>
      <c r="BH17" s="23">
        <f t="shared" si="4"/>
        <v>-1.9466000000000001</v>
      </c>
      <c r="BI17" s="32">
        <v>-6.7199999999999996E-2</v>
      </c>
      <c r="BJ17" s="32">
        <v>2.3800000000000002E-2</v>
      </c>
      <c r="BK17" s="32">
        <v>-0.42</v>
      </c>
      <c r="BL17" s="32">
        <v>-0.1386</v>
      </c>
      <c r="BM17" s="23">
        <f t="shared" si="15"/>
        <v>-0.60199999999999998</v>
      </c>
      <c r="BN17" s="32">
        <v>-2.3759999999999999</v>
      </c>
      <c r="BO17" s="32">
        <v>3.08</v>
      </c>
      <c r="BP17" s="23">
        <f t="shared" si="10"/>
        <v>0.70400000000000018</v>
      </c>
      <c r="BQ17" s="32">
        <f t="shared" si="11"/>
        <v>0</v>
      </c>
      <c r="BR17" s="32">
        <f t="shared" si="11"/>
        <v>0</v>
      </c>
      <c r="BS17" s="32">
        <f t="shared" si="11"/>
        <v>0</v>
      </c>
      <c r="BT17" s="32">
        <f t="shared" si="11"/>
        <v>0</v>
      </c>
      <c r="BU17" s="32">
        <f t="shared" si="11"/>
        <v>0</v>
      </c>
      <c r="BV17" s="32">
        <f t="shared" si="11"/>
        <v>0</v>
      </c>
      <c r="BW17" s="32">
        <f t="shared" si="11"/>
        <v>0</v>
      </c>
      <c r="BX17" s="32">
        <f t="shared" si="11"/>
        <v>0</v>
      </c>
      <c r="BY17" s="23">
        <f t="shared" si="12"/>
        <v>0</v>
      </c>
      <c r="BZ17" s="32">
        <f t="shared" si="13"/>
        <v>0</v>
      </c>
      <c r="CA17" s="23"/>
    </row>
    <row r="18" spans="1:81" s="5" customFormat="1">
      <c r="A18" s="20">
        <f t="shared" si="14"/>
        <v>43089</v>
      </c>
      <c r="B18" s="31" t="s">
        <v>47</v>
      </c>
      <c r="C18" s="22">
        <f t="shared" si="0"/>
        <v>1.7647999999999997</v>
      </c>
      <c r="D18" s="49">
        <v>0</v>
      </c>
      <c r="E18" s="49">
        <v>0.78120000000000001</v>
      </c>
      <c r="F18" s="49">
        <v>-1.2201</v>
      </c>
      <c r="G18" s="49">
        <v>-0.58169999999999999</v>
      </c>
      <c r="H18" s="49">
        <v>2.9999999999999997E-4</v>
      </c>
      <c r="I18" s="49">
        <v>2.0000000000000001E-4</v>
      </c>
      <c r="J18" s="49">
        <v>0.30349999999999999</v>
      </c>
      <c r="K18" s="49">
        <v>-0.56159999999999999</v>
      </c>
      <c r="L18" s="49">
        <v>0.16059999999999999</v>
      </c>
      <c r="M18" s="49">
        <v>0.43559999999999999</v>
      </c>
      <c r="N18" s="23">
        <f t="shared" si="6"/>
        <v>-0.68199999999999994</v>
      </c>
      <c r="O18" s="32">
        <v>2.0306999999999999</v>
      </c>
      <c r="P18" s="32">
        <v>-1.0920000000000001</v>
      </c>
      <c r="Q18" s="32">
        <f t="shared" si="7"/>
        <v>0.93869999999999987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-1.2999999999999999E-3</v>
      </c>
      <c r="Z18" s="23">
        <f t="shared" si="1"/>
        <v>-1.2999999999999999E-3</v>
      </c>
      <c r="AA18" s="32">
        <v>-1.6548</v>
      </c>
      <c r="AB18" s="32">
        <v>0.51239999999999997</v>
      </c>
      <c r="AC18" s="32">
        <v>2.0076000000000001</v>
      </c>
      <c r="AD18" s="32">
        <v>-0.47249999999999998</v>
      </c>
      <c r="AE18" s="32">
        <v>0.81720000000000004</v>
      </c>
      <c r="AF18" s="32">
        <v>1.1664000000000001</v>
      </c>
      <c r="AG18" s="32">
        <v>2.5999999999999999E-3</v>
      </c>
      <c r="AH18" s="32">
        <v>1.6000000000000001E-3</v>
      </c>
      <c r="AI18" s="23">
        <f t="shared" si="2"/>
        <v>2.3805000000000001</v>
      </c>
      <c r="AJ18" s="32">
        <v>-0.66779999999999995</v>
      </c>
      <c r="AK18" s="32">
        <v>-1.0038</v>
      </c>
      <c r="AL18" s="32">
        <v>0.55020000000000002</v>
      </c>
      <c r="AM18" s="32">
        <v>2.0265</v>
      </c>
      <c r="AN18" s="32">
        <v>0.62280000000000002</v>
      </c>
      <c r="AO18" s="32">
        <v>0.64800000000000002</v>
      </c>
      <c r="AP18" s="32">
        <v>0</v>
      </c>
      <c r="AQ18" s="32">
        <v>0</v>
      </c>
      <c r="AR18" s="23">
        <f t="shared" si="3"/>
        <v>2.1758999999999999</v>
      </c>
      <c r="AS18" s="32">
        <v>0.33119999999999999</v>
      </c>
      <c r="AT18" s="32">
        <v>-0.3372</v>
      </c>
      <c r="AU18" s="23">
        <f t="shared" si="8"/>
        <v>-6.0000000000000053E-3</v>
      </c>
      <c r="AV18" s="43">
        <v>0</v>
      </c>
      <c r="AW18" s="43">
        <v>0</v>
      </c>
      <c r="AX18" s="43">
        <v>-0.85399999999999998</v>
      </c>
      <c r="AY18" s="43">
        <v>-0.41160000000000002</v>
      </c>
      <c r="AZ18" s="43">
        <v>-3.9199999999999999E-2</v>
      </c>
      <c r="BA18" s="23">
        <f t="shared" si="9"/>
        <v>-1.3048</v>
      </c>
      <c r="BB18" s="32">
        <v>-0.70979999999999999</v>
      </c>
      <c r="BC18" s="32">
        <v>0.1792</v>
      </c>
      <c r="BD18" s="32">
        <v>0.15959999999999999</v>
      </c>
      <c r="BE18" s="32">
        <v>-0.55159999999999998</v>
      </c>
      <c r="BF18" s="32">
        <v>-0.37680000000000002</v>
      </c>
      <c r="BG18" s="32">
        <v>-0.54239999999999999</v>
      </c>
      <c r="BH18" s="32">
        <f t="shared" si="4"/>
        <v>-1.8417999999999999</v>
      </c>
      <c r="BI18" s="32">
        <v>-8.1199999999999994E-2</v>
      </c>
      <c r="BJ18" s="32">
        <v>2.24E-2</v>
      </c>
      <c r="BK18" s="32">
        <v>-0.41720000000000002</v>
      </c>
      <c r="BL18" s="32">
        <v>-0.14000000000000001</v>
      </c>
      <c r="BM18" s="23">
        <f t="shared" si="15"/>
        <v>-0.61599999999999999</v>
      </c>
      <c r="BN18" s="32">
        <v>-2.3496000000000001</v>
      </c>
      <c r="BO18" s="32">
        <v>3.0712000000000002</v>
      </c>
      <c r="BP18" s="23">
        <f t="shared" si="10"/>
        <v>0.72160000000000002</v>
      </c>
      <c r="BQ18" s="32">
        <f t="shared" si="11"/>
        <v>0</v>
      </c>
      <c r="BR18" s="32">
        <f t="shared" si="11"/>
        <v>0</v>
      </c>
      <c r="BS18" s="32">
        <f t="shared" si="11"/>
        <v>0</v>
      </c>
      <c r="BT18" s="32">
        <f t="shared" si="11"/>
        <v>0</v>
      </c>
      <c r="BU18" s="32">
        <f t="shared" si="11"/>
        <v>0</v>
      </c>
      <c r="BV18" s="32">
        <f t="shared" si="11"/>
        <v>0</v>
      </c>
      <c r="BW18" s="32">
        <f t="shared" si="11"/>
        <v>0</v>
      </c>
      <c r="BX18" s="32">
        <f t="shared" si="11"/>
        <v>0</v>
      </c>
      <c r="BY18" s="23">
        <f t="shared" si="12"/>
        <v>0</v>
      </c>
      <c r="BZ18" s="32">
        <f t="shared" si="13"/>
        <v>0</v>
      </c>
      <c r="CA18" s="23"/>
    </row>
    <row r="19" spans="1:81" s="5" customFormat="1">
      <c r="A19" s="20">
        <f t="shared" si="14"/>
        <v>43089</v>
      </c>
      <c r="B19" s="31" t="s">
        <v>48</v>
      </c>
      <c r="C19" s="22">
        <f t="shared" si="0"/>
        <v>2.3190999999999988</v>
      </c>
      <c r="D19" s="49">
        <v>0</v>
      </c>
      <c r="E19" s="49">
        <v>0.77</v>
      </c>
      <c r="F19" s="49">
        <v>-1.218</v>
      </c>
      <c r="G19" s="49">
        <v>-0.5786</v>
      </c>
      <c r="H19" s="49">
        <v>2.9999999999999997E-4</v>
      </c>
      <c r="I19" s="49">
        <v>2.0000000000000001E-4</v>
      </c>
      <c r="J19" s="49">
        <v>0.30890000000000001</v>
      </c>
      <c r="K19" s="49">
        <v>-0.55800000000000005</v>
      </c>
      <c r="L19" s="49">
        <v>0.1361</v>
      </c>
      <c r="M19" s="49">
        <v>0.4284</v>
      </c>
      <c r="N19" s="23">
        <f t="shared" si="6"/>
        <v>-0.7107</v>
      </c>
      <c r="O19" s="32">
        <v>2.0286</v>
      </c>
      <c r="P19" s="32">
        <v>-1.0814999999999999</v>
      </c>
      <c r="Q19" s="32">
        <f t="shared" si="7"/>
        <v>0.94710000000000005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-1.2999999999999999E-3</v>
      </c>
      <c r="Z19" s="23">
        <f t="shared" si="1"/>
        <v>-1.2999999999999999E-3</v>
      </c>
      <c r="AA19" s="32">
        <v>-1.6947000000000001</v>
      </c>
      <c r="AB19" s="32">
        <v>0.54390000000000005</v>
      </c>
      <c r="AC19" s="32">
        <v>1.8311999999999999</v>
      </c>
      <c r="AD19" s="32">
        <v>-0.55230000000000001</v>
      </c>
      <c r="AE19" s="32">
        <v>0.82079999999999997</v>
      </c>
      <c r="AF19" s="32">
        <v>1.1736</v>
      </c>
      <c r="AG19" s="32">
        <v>2.5999999999999999E-3</v>
      </c>
      <c r="AH19" s="32">
        <v>1.6000000000000001E-3</v>
      </c>
      <c r="AI19" s="23">
        <f t="shared" si="2"/>
        <v>2.1266999999999996</v>
      </c>
      <c r="AJ19" s="32">
        <v>-0.68669999999999998</v>
      </c>
      <c r="AK19" s="32">
        <v>-1.0059</v>
      </c>
      <c r="AL19" s="32">
        <v>0.55649999999999999</v>
      </c>
      <c r="AM19" s="32">
        <v>2.1168</v>
      </c>
      <c r="AN19" s="32">
        <v>0.61919999999999997</v>
      </c>
      <c r="AO19" s="32">
        <v>0.62639999999999996</v>
      </c>
      <c r="AP19" s="32">
        <v>0</v>
      </c>
      <c r="AQ19" s="32">
        <v>0</v>
      </c>
      <c r="AR19" s="23">
        <f t="shared" si="3"/>
        <v>2.2262999999999997</v>
      </c>
      <c r="AS19" s="32">
        <v>0.38879999999999998</v>
      </c>
      <c r="AT19" s="32">
        <v>-0.33119999999999999</v>
      </c>
      <c r="AU19" s="23">
        <f t="shared" si="8"/>
        <v>5.7599999999999985E-2</v>
      </c>
      <c r="AV19" s="43">
        <v>0</v>
      </c>
      <c r="AW19" s="43">
        <v>5.0000000000000001E-4</v>
      </c>
      <c r="AX19" s="43">
        <v>-0.92679999999999996</v>
      </c>
      <c r="AY19" s="43">
        <v>-0.41160000000000002</v>
      </c>
      <c r="AZ19" s="43">
        <v>-3.6400000000000002E-2</v>
      </c>
      <c r="BA19" s="23">
        <f t="shared" si="9"/>
        <v>-1.3743000000000001</v>
      </c>
      <c r="BB19" s="32">
        <v>-0.70979999999999999</v>
      </c>
      <c r="BC19" s="32">
        <v>0.20580000000000001</v>
      </c>
      <c r="BD19" s="32">
        <v>0.1071</v>
      </c>
      <c r="BE19" s="32">
        <v>-0.52080000000000004</v>
      </c>
      <c r="BF19" s="32">
        <v>0.21840000000000001</v>
      </c>
      <c r="BG19" s="32">
        <v>-0.4032</v>
      </c>
      <c r="BH19" s="32">
        <f t="shared" si="4"/>
        <v>-1.1025</v>
      </c>
      <c r="BI19" s="32">
        <v>-6.1600000000000002E-2</v>
      </c>
      <c r="BJ19" s="32">
        <v>2.3800000000000002E-2</v>
      </c>
      <c r="BK19" s="32">
        <v>-0.41720000000000002</v>
      </c>
      <c r="BL19" s="32">
        <v>-0.14280000000000001</v>
      </c>
      <c r="BM19" s="23">
        <f t="shared" si="15"/>
        <v>-0.59780000000000011</v>
      </c>
      <c r="BN19" s="32">
        <v>-2.3408000000000002</v>
      </c>
      <c r="BO19" s="32">
        <v>3.0888</v>
      </c>
      <c r="BP19" s="23">
        <f t="shared" si="10"/>
        <v>0.74799999999999978</v>
      </c>
      <c r="BQ19" s="32">
        <f t="shared" si="11"/>
        <v>0</v>
      </c>
      <c r="BR19" s="32">
        <f t="shared" si="11"/>
        <v>0</v>
      </c>
      <c r="BS19" s="32">
        <f t="shared" si="11"/>
        <v>0</v>
      </c>
      <c r="BT19" s="32">
        <f t="shared" si="11"/>
        <v>0</v>
      </c>
      <c r="BU19" s="32">
        <f t="shared" si="11"/>
        <v>0</v>
      </c>
      <c r="BV19" s="32">
        <f t="shared" si="11"/>
        <v>0</v>
      </c>
      <c r="BW19" s="32">
        <f t="shared" si="11"/>
        <v>0</v>
      </c>
      <c r="BX19" s="32">
        <f t="shared" si="11"/>
        <v>0</v>
      </c>
      <c r="BY19" s="23">
        <f t="shared" si="12"/>
        <v>0</v>
      </c>
      <c r="BZ19" s="32">
        <f t="shared" si="13"/>
        <v>0</v>
      </c>
      <c r="CA19" s="23"/>
    </row>
    <row r="20" spans="1:81" s="34" customFormat="1">
      <c r="A20" s="20">
        <f t="shared" si="14"/>
        <v>43089</v>
      </c>
      <c r="B20" s="31" t="s">
        <v>49</v>
      </c>
      <c r="C20" s="50">
        <f t="shared" si="0"/>
        <v>3.1632999999999996</v>
      </c>
      <c r="D20" s="49">
        <v>0</v>
      </c>
      <c r="E20" s="49">
        <v>0.79659999999999997</v>
      </c>
      <c r="F20" s="49">
        <v>-1.2138</v>
      </c>
      <c r="G20" s="49">
        <v>-0.57650000000000001</v>
      </c>
      <c r="H20" s="49">
        <v>2.9999999999999997E-4</v>
      </c>
      <c r="I20" s="49">
        <v>2.0000000000000001E-4</v>
      </c>
      <c r="J20" s="49">
        <v>0.30309999999999998</v>
      </c>
      <c r="K20" s="49">
        <v>-0.56879999999999997</v>
      </c>
      <c r="L20" s="49">
        <v>0.1958</v>
      </c>
      <c r="M20" s="49">
        <v>0.41399999999999998</v>
      </c>
      <c r="N20" s="23">
        <f t="shared" si="6"/>
        <v>-0.64910000000000023</v>
      </c>
      <c r="O20" s="32">
        <v>2.0013000000000001</v>
      </c>
      <c r="P20" s="32">
        <v>-1.0962000000000001</v>
      </c>
      <c r="Q20" s="32">
        <f t="shared" si="7"/>
        <v>0.90510000000000002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-1.2999999999999999E-3</v>
      </c>
      <c r="Z20" s="23">
        <f t="shared" si="1"/>
        <v>-1.2999999999999999E-3</v>
      </c>
      <c r="AA20" s="32">
        <v>-1.6632</v>
      </c>
      <c r="AB20" s="32">
        <v>0.56910000000000005</v>
      </c>
      <c r="AC20" s="32">
        <v>1.8794999999999999</v>
      </c>
      <c r="AD20" s="32">
        <v>2.3099999999999999E-2</v>
      </c>
      <c r="AE20" s="32">
        <v>0.82440000000000002</v>
      </c>
      <c r="AF20" s="32">
        <v>1.1736</v>
      </c>
      <c r="AG20" s="32">
        <v>2.5999999999999999E-3</v>
      </c>
      <c r="AH20" s="32">
        <v>1.6000000000000001E-3</v>
      </c>
      <c r="AI20" s="23">
        <f t="shared" si="2"/>
        <v>2.8106999999999998</v>
      </c>
      <c r="AJ20" s="32">
        <v>-0.66779999999999995</v>
      </c>
      <c r="AK20" s="32">
        <v>-0.97230000000000005</v>
      </c>
      <c r="AL20" s="32">
        <v>0.56279999999999997</v>
      </c>
      <c r="AM20" s="32">
        <v>2.0958000000000001</v>
      </c>
      <c r="AN20" s="32">
        <v>0.63</v>
      </c>
      <c r="AO20" s="32">
        <v>0.62639999999999996</v>
      </c>
      <c r="AP20" s="32">
        <v>0</v>
      </c>
      <c r="AQ20" s="32">
        <v>0</v>
      </c>
      <c r="AR20" s="23">
        <f t="shared" si="3"/>
        <v>2.2749000000000001</v>
      </c>
      <c r="AS20" s="32">
        <v>0.44040000000000001</v>
      </c>
      <c r="AT20" s="32">
        <v>-0.34560000000000002</v>
      </c>
      <c r="AU20" s="23">
        <f t="shared" si="8"/>
        <v>9.4799999999999995E-2</v>
      </c>
      <c r="AV20" s="43">
        <v>0</v>
      </c>
      <c r="AW20" s="43">
        <v>0</v>
      </c>
      <c r="AX20" s="43">
        <v>-0.99680000000000002</v>
      </c>
      <c r="AY20" s="43">
        <v>-0.41720000000000002</v>
      </c>
      <c r="AZ20" s="43">
        <v>-3.9199999999999999E-2</v>
      </c>
      <c r="BA20" s="23">
        <f t="shared" si="9"/>
        <v>-1.4532</v>
      </c>
      <c r="BB20" s="32">
        <v>-0.71120000000000005</v>
      </c>
      <c r="BC20" s="32">
        <v>0.13439999999999999</v>
      </c>
      <c r="BD20" s="32">
        <v>0.14699999999999999</v>
      </c>
      <c r="BE20" s="32">
        <v>-0.43959999999999999</v>
      </c>
      <c r="BF20" s="32">
        <v>0.29759999999999998</v>
      </c>
      <c r="BG20" s="32">
        <v>-0.33839999999999998</v>
      </c>
      <c r="BH20" s="33">
        <f t="shared" si="4"/>
        <v>-0.91020000000000012</v>
      </c>
      <c r="BI20" s="32">
        <v>-9.3799999999999994E-2</v>
      </c>
      <c r="BJ20" s="32">
        <v>2.24E-2</v>
      </c>
      <c r="BK20" s="32">
        <v>-0.4158</v>
      </c>
      <c r="BL20" s="32">
        <v>-0.14280000000000001</v>
      </c>
      <c r="BM20" s="23">
        <f t="shared" si="15"/>
        <v>-0.63</v>
      </c>
      <c r="BN20" s="32">
        <v>-2.3056000000000001</v>
      </c>
      <c r="BO20" s="32">
        <v>3.0272000000000001</v>
      </c>
      <c r="BP20" s="23">
        <f t="shared" si="10"/>
        <v>0.72160000000000002</v>
      </c>
      <c r="BQ20" s="32">
        <f t="shared" si="11"/>
        <v>0</v>
      </c>
      <c r="BR20" s="32">
        <f t="shared" si="11"/>
        <v>0</v>
      </c>
      <c r="BS20" s="32">
        <f t="shared" si="11"/>
        <v>0</v>
      </c>
      <c r="BT20" s="32">
        <f t="shared" si="11"/>
        <v>0</v>
      </c>
      <c r="BU20" s="32">
        <f t="shared" si="11"/>
        <v>0</v>
      </c>
      <c r="BV20" s="32">
        <f t="shared" si="11"/>
        <v>0</v>
      </c>
      <c r="BW20" s="32">
        <f t="shared" si="11"/>
        <v>0</v>
      </c>
      <c r="BX20" s="32">
        <f t="shared" si="11"/>
        <v>0</v>
      </c>
      <c r="BY20" s="23">
        <f t="shared" si="12"/>
        <v>0</v>
      </c>
      <c r="BZ20" s="32">
        <f t="shared" si="13"/>
        <v>0</v>
      </c>
      <c r="CA20" s="33"/>
      <c r="CC20" s="5"/>
    </row>
    <row r="21" spans="1:81" s="5" customFormat="1">
      <c r="A21" s="20">
        <f t="shared" si="14"/>
        <v>43089</v>
      </c>
      <c r="B21" s="21" t="s">
        <v>50</v>
      </c>
      <c r="C21" s="22">
        <f t="shared" si="0"/>
        <v>2.8307000000000011</v>
      </c>
      <c r="D21" s="49">
        <v>0</v>
      </c>
      <c r="E21" s="49">
        <v>0.78680000000000005</v>
      </c>
      <c r="F21" s="49">
        <v>-1.2305999999999999</v>
      </c>
      <c r="G21" s="49">
        <v>-0.58489999999999998</v>
      </c>
      <c r="H21" s="49">
        <v>2.9999999999999997E-4</v>
      </c>
      <c r="I21" s="49">
        <v>2.0000000000000001E-4</v>
      </c>
      <c r="J21" s="49">
        <v>0.30380000000000001</v>
      </c>
      <c r="K21" s="49">
        <v>-0.56520000000000004</v>
      </c>
      <c r="L21" s="49">
        <v>0.19689999999999999</v>
      </c>
      <c r="M21" s="49">
        <v>0.42480000000000001</v>
      </c>
      <c r="N21" s="23">
        <f t="shared" si="6"/>
        <v>-0.66789999999999949</v>
      </c>
      <c r="O21" s="32">
        <v>1.9928999999999999</v>
      </c>
      <c r="P21" s="32">
        <v>-1.0793999999999999</v>
      </c>
      <c r="Q21" s="32">
        <f t="shared" si="7"/>
        <v>0.91349999999999998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-1.4E-3</v>
      </c>
      <c r="Z21" s="23">
        <f t="shared" si="1"/>
        <v>-1.4E-3</v>
      </c>
      <c r="AA21" s="32">
        <v>-1.6527000000000001</v>
      </c>
      <c r="AB21" s="32">
        <v>0.56910000000000005</v>
      </c>
      <c r="AC21" s="32">
        <v>1.5729</v>
      </c>
      <c r="AD21" s="32">
        <v>9.2399999999999996E-2</v>
      </c>
      <c r="AE21" s="32">
        <v>0.82079999999999997</v>
      </c>
      <c r="AF21" s="32">
        <v>1.1772</v>
      </c>
      <c r="AG21" s="32">
        <v>2.5999999999999999E-3</v>
      </c>
      <c r="AH21" s="32">
        <v>1.6000000000000001E-3</v>
      </c>
      <c r="AI21" s="23">
        <f t="shared" si="2"/>
        <v>2.5838999999999999</v>
      </c>
      <c r="AJ21" s="32">
        <v>-0.66149999999999998</v>
      </c>
      <c r="AK21" s="32">
        <v>-0.99960000000000004</v>
      </c>
      <c r="AL21" s="32">
        <v>0.56069999999999998</v>
      </c>
      <c r="AM21" s="32">
        <v>2.1252</v>
      </c>
      <c r="AN21" s="32">
        <v>0.63</v>
      </c>
      <c r="AO21" s="32">
        <v>0.63360000000000005</v>
      </c>
      <c r="AP21" s="32">
        <v>0</v>
      </c>
      <c r="AQ21" s="32">
        <v>0</v>
      </c>
      <c r="AR21" s="23">
        <f t="shared" si="3"/>
        <v>2.2883999999999998</v>
      </c>
      <c r="AS21" s="32">
        <v>0.43559999999999999</v>
      </c>
      <c r="AT21" s="32">
        <v>-0.34920000000000001</v>
      </c>
      <c r="AU21" s="23">
        <f t="shared" si="8"/>
        <v>8.6399999999999977E-2</v>
      </c>
      <c r="AV21" s="43">
        <v>0</v>
      </c>
      <c r="AW21" s="43">
        <v>5.0000000000000001E-4</v>
      </c>
      <c r="AX21" s="43">
        <v>-0.89880000000000004</v>
      </c>
      <c r="AY21" s="43">
        <v>-0.41439999999999999</v>
      </c>
      <c r="AZ21" s="43">
        <v>-3.6400000000000002E-2</v>
      </c>
      <c r="BA21" s="23">
        <f t="shared" si="9"/>
        <v>-1.3491</v>
      </c>
      <c r="BB21" s="32">
        <v>-0.70840000000000003</v>
      </c>
      <c r="BC21" s="32">
        <v>0.1862</v>
      </c>
      <c r="BD21" s="32">
        <v>0.13650000000000001</v>
      </c>
      <c r="BE21" s="32">
        <v>-0.48159999999999997</v>
      </c>
      <c r="BF21" s="32">
        <v>0.26400000000000001</v>
      </c>
      <c r="BG21" s="32">
        <v>-0.49440000000000001</v>
      </c>
      <c r="BH21" s="23">
        <f t="shared" si="4"/>
        <v>-1.0976999999999999</v>
      </c>
      <c r="BI21" s="32">
        <v>-7.9799999999999996E-2</v>
      </c>
      <c r="BJ21" s="32">
        <v>2.3800000000000002E-2</v>
      </c>
      <c r="BK21" s="32">
        <v>-0.41439999999999999</v>
      </c>
      <c r="BL21" s="32">
        <v>-0.1414</v>
      </c>
      <c r="BM21" s="23">
        <f t="shared" si="15"/>
        <v>-0.61180000000000001</v>
      </c>
      <c r="BN21" s="32">
        <v>-2.2879999999999998</v>
      </c>
      <c r="BO21" s="32">
        <v>2.9744000000000002</v>
      </c>
      <c r="BP21" s="23">
        <f t="shared" si="10"/>
        <v>0.68640000000000034</v>
      </c>
      <c r="BQ21" s="32">
        <f t="shared" si="11"/>
        <v>0</v>
      </c>
      <c r="BR21" s="32">
        <f t="shared" si="11"/>
        <v>0</v>
      </c>
      <c r="BS21" s="32">
        <f t="shared" si="11"/>
        <v>0</v>
      </c>
      <c r="BT21" s="32">
        <f t="shared" si="11"/>
        <v>0</v>
      </c>
      <c r="BU21" s="32">
        <f t="shared" si="11"/>
        <v>0</v>
      </c>
      <c r="BV21" s="32">
        <f t="shared" si="11"/>
        <v>0</v>
      </c>
      <c r="BW21" s="32">
        <f t="shared" si="11"/>
        <v>0</v>
      </c>
      <c r="BX21" s="32">
        <f t="shared" si="11"/>
        <v>0</v>
      </c>
      <c r="BY21" s="23">
        <f t="shared" si="12"/>
        <v>0</v>
      </c>
      <c r="BZ21" s="32">
        <f t="shared" si="13"/>
        <v>0</v>
      </c>
      <c r="CA21" s="23"/>
    </row>
    <row r="22" spans="1:81" s="5" customFormat="1">
      <c r="A22" s="20">
        <f t="shared" si="14"/>
        <v>43089</v>
      </c>
      <c r="B22" s="21" t="s">
        <v>51</v>
      </c>
      <c r="C22" s="22">
        <f t="shared" si="0"/>
        <v>2.7064999999999992</v>
      </c>
      <c r="D22" s="49">
        <v>0</v>
      </c>
      <c r="E22" s="49">
        <v>0.78400000000000003</v>
      </c>
      <c r="F22" s="49">
        <v>-1.2284999999999999</v>
      </c>
      <c r="G22" s="49">
        <v>-0.51870000000000005</v>
      </c>
      <c r="H22" s="49">
        <v>2.9999999999999997E-4</v>
      </c>
      <c r="I22" s="49">
        <v>2.0000000000000001E-4</v>
      </c>
      <c r="J22" s="49">
        <v>0.30349999999999999</v>
      </c>
      <c r="K22" s="49">
        <v>-0.56520000000000004</v>
      </c>
      <c r="L22" s="49">
        <v>0.1973</v>
      </c>
      <c r="M22" s="49">
        <v>0.42120000000000002</v>
      </c>
      <c r="N22" s="23">
        <f t="shared" si="6"/>
        <v>-0.60590000000000011</v>
      </c>
      <c r="O22" s="32">
        <v>2.0327999999999999</v>
      </c>
      <c r="P22" s="32">
        <v>-1.0941000000000001</v>
      </c>
      <c r="Q22" s="32">
        <f t="shared" si="7"/>
        <v>0.93869999999999987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-1.4E-3</v>
      </c>
      <c r="Z22" s="23">
        <f t="shared" si="1"/>
        <v>-1.4E-3</v>
      </c>
      <c r="AA22" s="32">
        <v>-1.6506000000000001</v>
      </c>
      <c r="AB22" s="32">
        <v>0.53549999999999998</v>
      </c>
      <c r="AC22" s="32">
        <v>1.5981000000000001</v>
      </c>
      <c r="AD22" s="32">
        <v>0.3528</v>
      </c>
      <c r="AE22" s="32">
        <v>0.82440000000000002</v>
      </c>
      <c r="AF22" s="32">
        <v>1.1879999999999999</v>
      </c>
      <c r="AG22" s="32">
        <v>2.7000000000000001E-3</v>
      </c>
      <c r="AH22" s="32">
        <v>1.6000000000000001E-3</v>
      </c>
      <c r="AI22" s="23">
        <f t="shared" si="2"/>
        <v>2.8525</v>
      </c>
      <c r="AJ22" s="32">
        <v>-0.68669999999999998</v>
      </c>
      <c r="AK22" s="32">
        <v>-0.99539999999999995</v>
      </c>
      <c r="AL22" s="32">
        <v>0.56489999999999996</v>
      </c>
      <c r="AM22" s="32">
        <v>2.0223</v>
      </c>
      <c r="AN22" s="32">
        <v>0.63</v>
      </c>
      <c r="AO22" s="32">
        <v>0.66239999999999999</v>
      </c>
      <c r="AP22" s="32">
        <v>0</v>
      </c>
      <c r="AQ22" s="32">
        <v>0</v>
      </c>
      <c r="AR22" s="23">
        <f t="shared" si="3"/>
        <v>2.1974999999999998</v>
      </c>
      <c r="AS22" s="32">
        <v>0.44159999999999999</v>
      </c>
      <c r="AT22" s="32">
        <v>-0.34920000000000001</v>
      </c>
      <c r="AU22" s="23">
        <f t="shared" si="8"/>
        <v>9.2399999999999982E-2</v>
      </c>
      <c r="AV22" s="43">
        <v>0</v>
      </c>
      <c r="AW22" s="43">
        <v>1E-3</v>
      </c>
      <c r="AX22" s="43">
        <v>-1.0751999999999999</v>
      </c>
      <c r="AY22" s="43">
        <v>-0.4032</v>
      </c>
      <c r="AZ22" s="43">
        <v>-3.78E-2</v>
      </c>
      <c r="BA22" s="23">
        <f t="shared" si="9"/>
        <v>-1.5152000000000001</v>
      </c>
      <c r="BB22" s="32">
        <v>-0.71120000000000005</v>
      </c>
      <c r="BC22" s="32">
        <v>0.2044</v>
      </c>
      <c r="BD22" s="32">
        <v>0.14910000000000001</v>
      </c>
      <c r="BE22" s="32">
        <v>-0.55159999999999998</v>
      </c>
      <c r="BF22" s="32">
        <v>0.25919999999999999</v>
      </c>
      <c r="BG22" s="32">
        <v>-0.57599999999999996</v>
      </c>
      <c r="BH22" s="23">
        <f t="shared" si="4"/>
        <v>-1.2261</v>
      </c>
      <c r="BI22" s="32">
        <v>-8.8200000000000001E-2</v>
      </c>
      <c r="BJ22" s="32">
        <v>2.3800000000000002E-2</v>
      </c>
      <c r="BK22" s="32">
        <v>-0.41720000000000002</v>
      </c>
      <c r="BL22" s="32">
        <v>-0.14280000000000001</v>
      </c>
      <c r="BM22" s="23">
        <f t="shared" si="15"/>
        <v>-0.62440000000000007</v>
      </c>
      <c r="BN22" s="32">
        <v>-2.3319999999999999</v>
      </c>
      <c r="BO22" s="32">
        <v>2.9304000000000001</v>
      </c>
      <c r="BP22" s="23">
        <f t="shared" si="10"/>
        <v>0.59840000000000027</v>
      </c>
      <c r="BQ22" s="32">
        <f t="shared" si="11"/>
        <v>0</v>
      </c>
      <c r="BR22" s="32">
        <f t="shared" si="11"/>
        <v>0</v>
      </c>
      <c r="BS22" s="32">
        <f t="shared" si="11"/>
        <v>0</v>
      </c>
      <c r="BT22" s="32">
        <f t="shared" si="11"/>
        <v>0</v>
      </c>
      <c r="BU22" s="32">
        <f t="shared" si="11"/>
        <v>0</v>
      </c>
      <c r="BV22" s="32">
        <f t="shared" si="11"/>
        <v>0</v>
      </c>
      <c r="BW22" s="32">
        <f t="shared" si="11"/>
        <v>0</v>
      </c>
      <c r="BX22" s="32">
        <f t="shared" si="11"/>
        <v>0</v>
      </c>
      <c r="BY22" s="23">
        <f t="shared" si="12"/>
        <v>0</v>
      </c>
      <c r="BZ22" s="32">
        <f t="shared" si="13"/>
        <v>0</v>
      </c>
      <c r="CA22" s="23"/>
    </row>
    <row r="23" spans="1:81" s="5" customFormat="1">
      <c r="A23" s="20">
        <f t="shared" si="14"/>
        <v>43089</v>
      </c>
      <c r="B23" s="21" t="s">
        <v>52</v>
      </c>
      <c r="C23" s="22">
        <f t="shared" si="0"/>
        <v>4.7803999999999993</v>
      </c>
      <c r="D23" s="49">
        <v>0</v>
      </c>
      <c r="E23" s="49">
        <v>0.78120000000000001</v>
      </c>
      <c r="F23" s="49">
        <v>-1.2222</v>
      </c>
      <c r="G23" s="49">
        <v>-0.44519999999999998</v>
      </c>
      <c r="H23" s="49">
        <v>2.9999999999999997E-4</v>
      </c>
      <c r="I23" s="49">
        <v>2.0000000000000001E-4</v>
      </c>
      <c r="J23" s="49">
        <v>0.30709999999999998</v>
      </c>
      <c r="K23" s="49">
        <v>-0.56520000000000004</v>
      </c>
      <c r="L23" s="49">
        <v>0.1976</v>
      </c>
      <c r="M23" s="49">
        <v>0.42120000000000002</v>
      </c>
      <c r="N23" s="23">
        <f t="shared" si="6"/>
        <v>-0.52500000000000013</v>
      </c>
      <c r="O23" s="32">
        <v>2.0348999999999999</v>
      </c>
      <c r="P23" s="32">
        <v>-1.0835999999999999</v>
      </c>
      <c r="Q23" s="32">
        <f t="shared" si="7"/>
        <v>0.95130000000000003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-1.4E-3</v>
      </c>
      <c r="Z23" s="23">
        <f t="shared" si="1"/>
        <v>-1.4E-3</v>
      </c>
      <c r="AA23" s="32">
        <v>-1.6758</v>
      </c>
      <c r="AB23" s="32">
        <v>0.78749999999999998</v>
      </c>
      <c r="AC23" s="32">
        <v>1.68</v>
      </c>
      <c r="AD23" s="32">
        <v>0.57120000000000004</v>
      </c>
      <c r="AE23" s="32">
        <v>0.82440000000000002</v>
      </c>
      <c r="AF23" s="32">
        <v>1.1916</v>
      </c>
      <c r="AG23" s="32">
        <v>2.5999999999999999E-3</v>
      </c>
      <c r="AH23" s="32">
        <v>1.6000000000000001E-3</v>
      </c>
      <c r="AI23" s="23">
        <f t="shared" si="2"/>
        <v>3.3830999999999998</v>
      </c>
      <c r="AJ23" s="32">
        <v>-0.64890000000000003</v>
      </c>
      <c r="AK23" s="32">
        <v>-0.9597</v>
      </c>
      <c r="AL23" s="32">
        <v>0.55859999999999999</v>
      </c>
      <c r="AM23" s="32">
        <v>1.9551000000000001</v>
      </c>
      <c r="AN23" s="32">
        <v>0.56520000000000004</v>
      </c>
      <c r="AO23" s="32">
        <v>0.77400000000000002</v>
      </c>
      <c r="AP23" s="32">
        <v>0</v>
      </c>
      <c r="AQ23" s="32">
        <v>0</v>
      </c>
      <c r="AR23" s="23">
        <f t="shared" si="3"/>
        <v>2.2443</v>
      </c>
      <c r="AS23" s="32">
        <v>0.46079999999999999</v>
      </c>
      <c r="AT23" s="32">
        <v>-0.33600000000000002</v>
      </c>
      <c r="AU23" s="23">
        <f t="shared" si="8"/>
        <v>0.12479999999999997</v>
      </c>
      <c r="AV23" s="43">
        <v>0</v>
      </c>
      <c r="AW23" s="43">
        <v>1.4E-3</v>
      </c>
      <c r="AX23" s="43">
        <v>-0.44519999999999998</v>
      </c>
      <c r="AY23" s="43">
        <v>-0.41439999999999999</v>
      </c>
      <c r="AZ23" s="43">
        <v>-3.9199999999999999E-2</v>
      </c>
      <c r="BA23" s="23">
        <f t="shared" si="9"/>
        <v>-0.89739999999999998</v>
      </c>
      <c r="BB23" s="32">
        <v>-0.7056</v>
      </c>
      <c r="BC23" s="32">
        <v>0.14419999999999999</v>
      </c>
      <c r="BD23" s="32">
        <v>0.1197</v>
      </c>
      <c r="BE23" s="32">
        <v>-0.50960000000000005</v>
      </c>
      <c r="BF23" s="32">
        <v>0.252</v>
      </c>
      <c r="BG23" s="32">
        <v>0.1176</v>
      </c>
      <c r="BH23" s="23">
        <f t="shared" si="4"/>
        <v>-0.58169999999999999</v>
      </c>
      <c r="BI23" s="32">
        <v>-8.5400000000000004E-2</v>
      </c>
      <c r="BJ23" s="32">
        <v>2.3800000000000002E-2</v>
      </c>
      <c r="BK23" s="32">
        <v>-0.42</v>
      </c>
      <c r="BL23" s="32">
        <v>-0.14000000000000001</v>
      </c>
      <c r="BM23" s="23">
        <f t="shared" si="15"/>
        <v>-0.62159999999999993</v>
      </c>
      <c r="BN23" s="32">
        <v>-2.3584000000000001</v>
      </c>
      <c r="BO23" s="32">
        <v>3.0623999999999998</v>
      </c>
      <c r="BP23" s="23">
        <f t="shared" si="10"/>
        <v>0.70399999999999974</v>
      </c>
      <c r="BQ23" s="32">
        <f t="shared" si="11"/>
        <v>0</v>
      </c>
      <c r="BR23" s="32">
        <f t="shared" si="11"/>
        <v>0</v>
      </c>
      <c r="BS23" s="32">
        <f t="shared" si="11"/>
        <v>0</v>
      </c>
      <c r="BT23" s="32">
        <f t="shared" si="11"/>
        <v>0</v>
      </c>
      <c r="BU23" s="32">
        <f t="shared" si="11"/>
        <v>0</v>
      </c>
      <c r="BV23" s="32">
        <f t="shared" si="11"/>
        <v>0</v>
      </c>
      <c r="BW23" s="32">
        <f t="shared" si="11"/>
        <v>0</v>
      </c>
      <c r="BX23" s="32">
        <f t="shared" si="11"/>
        <v>0</v>
      </c>
      <c r="BY23" s="23">
        <f t="shared" si="12"/>
        <v>0</v>
      </c>
      <c r="BZ23" s="32">
        <f t="shared" si="13"/>
        <v>0</v>
      </c>
      <c r="CA23" s="23"/>
    </row>
    <row r="24" spans="1:81" s="5" customFormat="1">
      <c r="A24" s="20">
        <f t="shared" si="14"/>
        <v>43089</v>
      </c>
      <c r="B24" s="21" t="s">
        <v>53</v>
      </c>
      <c r="C24" s="22">
        <f t="shared" si="0"/>
        <v>4.458499999999999</v>
      </c>
      <c r="D24" s="49">
        <v>0</v>
      </c>
      <c r="E24" s="49">
        <v>0.80079999999999996</v>
      </c>
      <c r="F24" s="49">
        <v>-1.2096</v>
      </c>
      <c r="G24" s="49">
        <v>-0.55649999999999999</v>
      </c>
      <c r="H24" s="49">
        <v>2.9999999999999997E-4</v>
      </c>
      <c r="I24" s="49">
        <v>2.0000000000000001E-4</v>
      </c>
      <c r="J24" s="49">
        <v>0.31900000000000001</v>
      </c>
      <c r="K24" s="49">
        <v>-0.56520000000000004</v>
      </c>
      <c r="L24" s="49">
        <v>0.21060000000000001</v>
      </c>
      <c r="M24" s="49">
        <v>0.41760000000000003</v>
      </c>
      <c r="N24" s="23">
        <f t="shared" si="6"/>
        <v>-0.58280000000000043</v>
      </c>
      <c r="O24" s="32">
        <v>2.0579999999999998</v>
      </c>
      <c r="P24" s="32">
        <v>-1.0751999999999999</v>
      </c>
      <c r="Q24" s="32">
        <f t="shared" si="7"/>
        <v>0.9827999999999999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-1.4E-3</v>
      </c>
      <c r="Z24" s="23">
        <f t="shared" si="1"/>
        <v>-1.4E-3</v>
      </c>
      <c r="AA24" s="32">
        <v>-1.6883999999999999</v>
      </c>
      <c r="AB24" s="32">
        <v>0.86939999999999995</v>
      </c>
      <c r="AC24" s="32">
        <v>1.7703</v>
      </c>
      <c r="AD24" s="32">
        <v>-0.31080000000000002</v>
      </c>
      <c r="AE24" s="32">
        <v>0.83879999999999999</v>
      </c>
      <c r="AF24" s="32">
        <v>1.206</v>
      </c>
      <c r="AG24" s="32">
        <v>2.5999999999999999E-3</v>
      </c>
      <c r="AH24" s="32">
        <v>1.6000000000000001E-3</v>
      </c>
      <c r="AI24" s="23">
        <f t="shared" si="2"/>
        <v>2.6894999999999998</v>
      </c>
      <c r="AJ24" s="32">
        <v>-0.66149999999999998</v>
      </c>
      <c r="AK24" s="32">
        <v>-0.95550000000000002</v>
      </c>
      <c r="AL24" s="32">
        <v>0.54600000000000004</v>
      </c>
      <c r="AM24" s="32">
        <v>1.9257</v>
      </c>
      <c r="AN24" s="32">
        <v>0.51119999999999999</v>
      </c>
      <c r="AO24" s="32">
        <v>0.92520000000000002</v>
      </c>
      <c r="AP24" s="32">
        <v>0</v>
      </c>
      <c r="AQ24" s="32">
        <v>0</v>
      </c>
      <c r="AR24" s="23">
        <f t="shared" si="3"/>
        <v>2.2911000000000001</v>
      </c>
      <c r="AS24" s="32">
        <v>0.45960000000000001</v>
      </c>
      <c r="AT24" s="32">
        <v>-0.33960000000000001</v>
      </c>
      <c r="AU24" s="23">
        <f t="shared" si="8"/>
        <v>0.12</v>
      </c>
      <c r="AV24" s="43">
        <v>5.0000000000000001E-4</v>
      </c>
      <c r="AW24" s="43">
        <v>1E-3</v>
      </c>
      <c r="AX24" s="43">
        <v>-0.41439999999999999</v>
      </c>
      <c r="AY24" s="43">
        <v>-0.36959999999999998</v>
      </c>
      <c r="AZ24" s="43">
        <v>-3.6400000000000002E-2</v>
      </c>
      <c r="BA24" s="23">
        <f t="shared" si="9"/>
        <v>-0.81889999999999996</v>
      </c>
      <c r="BB24" s="32">
        <v>-0.7056</v>
      </c>
      <c r="BC24" s="32">
        <v>0.17499999999999999</v>
      </c>
      <c r="BD24" s="32">
        <v>0.15959999999999999</v>
      </c>
      <c r="BE24" s="32">
        <v>-0.52639999999999998</v>
      </c>
      <c r="BF24" s="32">
        <v>0.2064</v>
      </c>
      <c r="BG24" s="32">
        <v>0.28560000000000002</v>
      </c>
      <c r="BH24" s="23">
        <f t="shared" si="4"/>
        <v>-0.40539999999999993</v>
      </c>
      <c r="BI24" s="32">
        <v>-5.8799999999999998E-2</v>
      </c>
      <c r="BJ24" s="32">
        <v>2.24E-2</v>
      </c>
      <c r="BK24" s="32">
        <v>-0.41720000000000002</v>
      </c>
      <c r="BL24" s="32">
        <v>-0.13719999999999999</v>
      </c>
      <c r="BM24" s="23">
        <f t="shared" si="15"/>
        <v>-0.59079999999999999</v>
      </c>
      <c r="BN24" s="32">
        <v>-2.3319999999999999</v>
      </c>
      <c r="BO24" s="32">
        <v>3.1063999999999998</v>
      </c>
      <c r="BP24" s="23">
        <f t="shared" si="10"/>
        <v>0.77439999999999998</v>
      </c>
      <c r="BQ24" s="32">
        <f t="shared" si="11"/>
        <v>0</v>
      </c>
      <c r="BR24" s="32">
        <f t="shared" si="11"/>
        <v>0</v>
      </c>
      <c r="BS24" s="32">
        <f t="shared" si="11"/>
        <v>0</v>
      </c>
      <c r="BT24" s="32">
        <f t="shared" si="11"/>
        <v>0</v>
      </c>
      <c r="BU24" s="32">
        <f t="shared" si="11"/>
        <v>0</v>
      </c>
      <c r="BV24" s="32">
        <f t="shared" si="11"/>
        <v>0</v>
      </c>
      <c r="BW24" s="32">
        <f t="shared" si="11"/>
        <v>0</v>
      </c>
      <c r="BX24" s="32">
        <f t="shared" si="11"/>
        <v>0</v>
      </c>
      <c r="BY24" s="23">
        <f t="shared" si="12"/>
        <v>0</v>
      </c>
      <c r="BZ24" s="32">
        <f t="shared" si="13"/>
        <v>0</v>
      </c>
      <c r="CA24" s="23"/>
    </row>
    <row r="25" spans="1:81" s="5" customFormat="1">
      <c r="A25" s="20">
        <f t="shared" si="14"/>
        <v>43089</v>
      </c>
      <c r="B25" s="21" t="s">
        <v>54</v>
      </c>
      <c r="C25" s="22">
        <f t="shared" si="0"/>
        <v>4.5861999999999998</v>
      </c>
      <c r="D25" s="49">
        <v>0</v>
      </c>
      <c r="E25" s="49">
        <v>0.78120000000000001</v>
      </c>
      <c r="F25" s="49">
        <v>-1.2159</v>
      </c>
      <c r="G25" s="49">
        <v>-0.5786</v>
      </c>
      <c r="H25" s="49">
        <v>2.9999999999999997E-4</v>
      </c>
      <c r="I25" s="49">
        <v>2.0000000000000001E-4</v>
      </c>
      <c r="J25" s="49">
        <v>0.32329999999999998</v>
      </c>
      <c r="K25" s="49">
        <v>-0.5544</v>
      </c>
      <c r="L25" s="49">
        <v>0.2056</v>
      </c>
      <c r="M25" s="49">
        <v>0.42480000000000001</v>
      </c>
      <c r="N25" s="23">
        <f t="shared" si="6"/>
        <v>-0.61350000000000016</v>
      </c>
      <c r="O25" s="32">
        <v>2.0684999999999998</v>
      </c>
      <c r="P25" s="32">
        <v>-1.0941000000000001</v>
      </c>
      <c r="Q25" s="32">
        <f t="shared" si="7"/>
        <v>0.97439999999999971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-1.4E-3</v>
      </c>
      <c r="Z25" s="23">
        <f t="shared" si="1"/>
        <v>-1.4E-3</v>
      </c>
      <c r="AA25" s="32">
        <v>-1.6737</v>
      </c>
      <c r="AB25" s="32">
        <v>0.82530000000000003</v>
      </c>
      <c r="AC25" s="32">
        <v>1.8942000000000001</v>
      </c>
      <c r="AD25" s="32">
        <v>0.63839999999999997</v>
      </c>
      <c r="AE25" s="32">
        <v>0.83520000000000005</v>
      </c>
      <c r="AF25" s="32">
        <v>1.2096</v>
      </c>
      <c r="AG25" s="32">
        <v>2.5999999999999999E-3</v>
      </c>
      <c r="AH25" s="32">
        <v>1.6000000000000001E-3</v>
      </c>
      <c r="AI25" s="23">
        <f t="shared" si="2"/>
        <v>3.7332000000000001</v>
      </c>
      <c r="AJ25" s="32">
        <v>-0.64890000000000003</v>
      </c>
      <c r="AK25" s="32">
        <v>-0.94289999999999996</v>
      </c>
      <c r="AL25" s="32">
        <v>0.55649999999999999</v>
      </c>
      <c r="AM25" s="32">
        <v>1.9802999999999999</v>
      </c>
      <c r="AN25" s="32">
        <v>0.51480000000000004</v>
      </c>
      <c r="AO25" s="32">
        <v>0.93959999999999999</v>
      </c>
      <c r="AP25" s="32">
        <v>0</v>
      </c>
      <c r="AQ25" s="32">
        <v>0</v>
      </c>
      <c r="AR25" s="23">
        <f t="shared" si="3"/>
        <v>2.3994</v>
      </c>
      <c r="AS25" s="32">
        <v>0.42120000000000002</v>
      </c>
      <c r="AT25" s="32">
        <v>-0.35039999999999999</v>
      </c>
      <c r="AU25" s="23">
        <f t="shared" si="8"/>
        <v>7.080000000000003E-2</v>
      </c>
      <c r="AV25" s="43">
        <v>0</v>
      </c>
      <c r="AW25" s="43">
        <v>1.4E-3</v>
      </c>
      <c r="AX25" s="43">
        <v>-0.378</v>
      </c>
      <c r="AY25" s="43">
        <v>-0.41160000000000002</v>
      </c>
      <c r="AZ25" s="43">
        <v>-3.9199999999999999E-2</v>
      </c>
      <c r="BA25" s="23">
        <f t="shared" si="9"/>
        <v>-0.82740000000000002</v>
      </c>
      <c r="BB25" s="32">
        <v>-0.70840000000000003</v>
      </c>
      <c r="BC25" s="32">
        <v>0.2044</v>
      </c>
      <c r="BD25" s="32">
        <v>0.14910000000000001</v>
      </c>
      <c r="BE25" s="32">
        <v>-0.51519999999999999</v>
      </c>
      <c r="BF25" s="32">
        <v>-0.32400000000000001</v>
      </c>
      <c r="BG25" s="32">
        <v>-0.12479999999999999</v>
      </c>
      <c r="BH25" s="23">
        <f t="shared" si="4"/>
        <v>-1.3189</v>
      </c>
      <c r="BI25" s="32">
        <v>-7.6999999999999999E-2</v>
      </c>
      <c r="BJ25" s="32">
        <v>2.3800000000000002E-2</v>
      </c>
      <c r="BK25" s="32">
        <v>-0.4158</v>
      </c>
      <c r="BL25" s="32">
        <v>-0.1358</v>
      </c>
      <c r="BM25" s="23">
        <f t="shared" si="15"/>
        <v>-0.6048</v>
      </c>
      <c r="BN25" s="32">
        <v>-2.3672</v>
      </c>
      <c r="BO25" s="32">
        <v>3.1415999999999999</v>
      </c>
      <c r="BP25" s="23">
        <f t="shared" si="10"/>
        <v>0.77439999999999998</v>
      </c>
      <c r="BQ25" s="32">
        <f t="shared" si="11"/>
        <v>0</v>
      </c>
      <c r="BR25" s="32">
        <f t="shared" si="11"/>
        <v>0</v>
      </c>
      <c r="BS25" s="32">
        <f t="shared" si="11"/>
        <v>0</v>
      </c>
      <c r="BT25" s="32">
        <f t="shared" si="11"/>
        <v>0</v>
      </c>
      <c r="BU25" s="32">
        <f t="shared" si="11"/>
        <v>0</v>
      </c>
      <c r="BV25" s="32">
        <f t="shared" si="11"/>
        <v>0</v>
      </c>
      <c r="BW25" s="32">
        <f t="shared" si="11"/>
        <v>0</v>
      </c>
      <c r="BX25" s="32">
        <f t="shared" si="11"/>
        <v>0</v>
      </c>
      <c r="BY25" s="23">
        <f t="shared" si="12"/>
        <v>0</v>
      </c>
      <c r="BZ25" s="32">
        <f t="shared" si="13"/>
        <v>0</v>
      </c>
      <c r="CA25" s="23"/>
    </row>
    <row r="26" spans="1:81" s="5" customFormat="1">
      <c r="A26" s="20">
        <f t="shared" si="14"/>
        <v>43089</v>
      </c>
      <c r="B26" s="31" t="s">
        <v>55</v>
      </c>
      <c r="C26" s="22">
        <f t="shared" si="0"/>
        <v>3.2730999999999999</v>
      </c>
      <c r="D26" s="49">
        <v>0</v>
      </c>
      <c r="E26" s="49">
        <v>0.78959999999999997</v>
      </c>
      <c r="F26" s="49">
        <v>-1.2305999999999999</v>
      </c>
      <c r="G26" s="49">
        <v>-0.53029999999999999</v>
      </c>
      <c r="H26" s="49">
        <v>2.0000000000000001E-4</v>
      </c>
      <c r="I26" s="49">
        <v>2.0000000000000001E-4</v>
      </c>
      <c r="J26" s="49">
        <v>0.3211</v>
      </c>
      <c r="K26" s="49">
        <v>-0.5544</v>
      </c>
      <c r="L26" s="49">
        <v>0.20380000000000001</v>
      </c>
      <c r="M26" s="49">
        <v>0.432</v>
      </c>
      <c r="N26" s="23">
        <f t="shared" si="6"/>
        <v>-0.56840000000000002</v>
      </c>
      <c r="O26" s="32">
        <v>2.0642999999999998</v>
      </c>
      <c r="P26" s="32">
        <v>-1.0920000000000001</v>
      </c>
      <c r="Q26" s="32">
        <f t="shared" si="7"/>
        <v>0.97229999999999972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-1.4E-3</v>
      </c>
      <c r="Z26" s="23">
        <f t="shared" si="1"/>
        <v>-1.4E-3</v>
      </c>
      <c r="AA26" s="32">
        <v>-1.6737</v>
      </c>
      <c r="AB26" s="32">
        <v>0.84209999999999996</v>
      </c>
      <c r="AC26" s="32">
        <v>1.5183</v>
      </c>
      <c r="AD26" s="32">
        <v>0.49349999999999999</v>
      </c>
      <c r="AE26" s="32">
        <v>0.83520000000000005</v>
      </c>
      <c r="AF26" s="32">
        <v>1.206</v>
      </c>
      <c r="AG26" s="32">
        <v>2.5999999999999999E-3</v>
      </c>
      <c r="AH26" s="32">
        <v>1.6000000000000001E-3</v>
      </c>
      <c r="AI26" s="23">
        <f t="shared" si="2"/>
        <v>3.2256</v>
      </c>
      <c r="AJ26" s="32">
        <v>-0.64680000000000004</v>
      </c>
      <c r="AK26" s="32">
        <v>-0.95340000000000003</v>
      </c>
      <c r="AL26" s="32">
        <v>0.56069999999999998</v>
      </c>
      <c r="AM26" s="32">
        <v>1.9698</v>
      </c>
      <c r="AN26" s="32">
        <v>0.51480000000000004</v>
      </c>
      <c r="AO26" s="32">
        <v>0.94679999999999997</v>
      </c>
      <c r="AP26" s="32">
        <v>0</v>
      </c>
      <c r="AQ26" s="32">
        <v>0</v>
      </c>
      <c r="AR26" s="23">
        <f t="shared" si="3"/>
        <v>2.3919000000000001</v>
      </c>
      <c r="AS26" s="32">
        <v>0.41639999999999999</v>
      </c>
      <c r="AT26" s="32">
        <v>-0.35039999999999999</v>
      </c>
      <c r="AU26" s="23">
        <f t="shared" si="8"/>
        <v>6.6000000000000003E-2</v>
      </c>
      <c r="AV26" s="43">
        <v>0</v>
      </c>
      <c r="AW26" s="43">
        <v>1.9E-3</v>
      </c>
      <c r="AX26" s="43">
        <v>-0.33600000000000002</v>
      </c>
      <c r="AY26" s="43">
        <v>-0.39479999999999998</v>
      </c>
      <c r="AZ26" s="43">
        <v>-3.6400000000000002E-2</v>
      </c>
      <c r="BA26" s="23">
        <f t="shared" si="9"/>
        <v>-0.76529999999999998</v>
      </c>
      <c r="BB26" s="32">
        <v>-0.71260000000000001</v>
      </c>
      <c r="BC26" s="32">
        <v>2.3800000000000002E-2</v>
      </c>
      <c r="BD26" s="32">
        <v>0.14280000000000001</v>
      </c>
      <c r="BE26" s="32">
        <v>-0.51239999999999997</v>
      </c>
      <c r="BF26" s="32">
        <v>-0.38640000000000002</v>
      </c>
      <c r="BG26" s="32">
        <v>-0.75119999999999998</v>
      </c>
      <c r="BH26" s="32">
        <f t="shared" si="4"/>
        <v>-2.1959999999999997</v>
      </c>
      <c r="BI26" s="32">
        <v>-6.1600000000000002E-2</v>
      </c>
      <c r="BJ26" s="32">
        <v>2.24E-2</v>
      </c>
      <c r="BK26" s="32">
        <v>-0.41439999999999999</v>
      </c>
      <c r="BL26" s="32">
        <v>-0.13719999999999999</v>
      </c>
      <c r="BM26" s="23">
        <f t="shared" si="15"/>
        <v>-0.59079999999999999</v>
      </c>
      <c r="BN26" s="32">
        <v>-2.3936000000000002</v>
      </c>
      <c r="BO26" s="32">
        <v>3.1328</v>
      </c>
      <c r="BP26" s="23">
        <f t="shared" si="10"/>
        <v>0.73919999999999986</v>
      </c>
      <c r="BQ26" s="32">
        <f t="shared" si="11"/>
        <v>0</v>
      </c>
      <c r="BR26" s="32">
        <f t="shared" si="11"/>
        <v>0</v>
      </c>
      <c r="BS26" s="32">
        <f t="shared" si="11"/>
        <v>0</v>
      </c>
      <c r="BT26" s="32">
        <f t="shared" si="11"/>
        <v>0</v>
      </c>
      <c r="BU26" s="32">
        <f t="shared" si="11"/>
        <v>0</v>
      </c>
      <c r="BV26" s="32">
        <f t="shared" si="11"/>
        <v>0</v>
      </c>
      <c r="BW26" s="32">
        <f t="shared" si="11"/>
        <v>0</v>
      </c>
      <c r="BX26" s="32">
        <f t="shared" si="11"/>
        <v>0</v>
      </c>
      <c r="BY26" s="23">
        <f t="shared" si="12"/>
        <v>0</v>
      </c>
      <c r="BZ26" s="32">
        <f t="shared" si="13"/>
        <v>0</v>
      </c>
      <c r="CA26" s="23"/>
    </row>
    <row r="27" spans="1:81" s="35" customFormat="1">
      <c r="A27" s="20">
        <f t="shared" si="14"/>
        <v>43089</v>
      </c>
      <c r="B27" s="21" t="s">
        <v>56</v>
      </c>
      <c r="C27" s="22">
        <f t="shared" si="0"/>
        <v>3.7962999999999987</v>
      </c>
      <c r="D27" s="49">
        <v>0</v>
      </c>
      <c r="E27" s="49">
        <v>0.7994</v>
      </c>
      <c r="F27" s="49">
        <v>-1.2242999999999999</v>
      </c>
      <c r="G27" s="49">
        <v>-0.53449999999999998</v>
      </c>
      <c r="H27" s="49">
        <v>2.0000000000000001E-4</v>
      </c>
      <c r="I27" s="49">
        <v>2.0000000000000001E-4</v>
      </c>
      <c r="J27" s="49">
        <v>0.32179999999999997</v>
      </c>
      <c r="K27" s="49">
        <v>-0.55800000000000005</v>
      </c>
      <c r="L27" s="49">
        <v>0.20380000000000001</v>
      </c>
      <c r="M27" s="49">
        <v>0.432</v>
      </c>
      <c r="N27" s="23">
        <f t="shared" si="6"/>
        <v>-0.55940000000000012</v>
      </c>
      <c r="O27" s="32">
        <v>2.0642999999999998</v>
      </c>
      <c r="P27" s="32">
        <v>-1.1004</v>
      </c>
      <c r="Q27" s="32">
        <f t="shared" si="7"/>
        <v>0.96389999999999976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-1.4E-3</v>
      </c>
      <c r="Z27" s="23">
        <f t="shared" si="1"/>
        <v>-1.4E-3</v>
      </c>
      <c r="AA27" s="32">
        <v>-1.6527000000000001</v>
      </c>
      <c r="AB27" s="32">
        <v>0.86939999999999995</v>
      </c>
      <c r="AC27" s="32">
        <v>1.8144</v>
      </c>
      <c r="AD27" s="32">
        <v>0.86939999999999995</v>
      </c>
      <c r="AE27" s="32">
        <v>0.83160000000000001</v>
      </c>
      <c r="AF27" s="32">
        <v>1.2023999999999999</v>
      </c>
      <c r="AG27" s="32">
        <v>2.5999999999999999E-3</v>
      </c>
      <c r="AH27" s="32">
        <v>1.6000000000000001E-3</v>
      </c>
      <c r="AI27" s="23">
        <f t="shared" si="2"/>
        <v>3.9386999999999999</v>
      </c>
      <c r="AJ27" s="32">
        <v>-0.66359999999999997</v>
      </c>
      <c r="AK27" s="32">
        <v>-0.94920000000000004</v>
      </c>
      <c r="AL27" s="32">
        <v>0.55649999999999999</v>
      </c>
      <c r="AM27" s="32">
        <v>1.9698</v>
      </c>
      <c r="AN27" s="32">
        <v>0.51480000000000004</v>
      </c>
      <c r="AO27" s="32">
        <v>0.93240000000000001</v>
      </c>
      <c r="AP27" s="32">
        <v>0</v>
      </c>
      <c r="AQ27" s="32">
        <v>0</v>
      </c>
      <c r="AR27" s="23">
        <f t="shared" si="3"/>
        <v>2.3607</v>
      </c>
      <c r="AS27" s="32">
        <v>0.42959999999999998</v>
      </c>
      <c r="AT27" s="32">
        <v>-0.3528</v>
      </c>
      <c r="AU27" s="23">
        <f t="shared" si="8"/>
        <v>7.6799999999999979E-2</v>
      </c>
      <c r="AV27" s="43">
        <v>0</v>
      </c>
      <c r="AW27" s="43">
        <v>1E-3</v>
      </c>
      <c r="AX27" s="43">
        <v>-0.42</v>
      </c>
      <c r="AY27" s="43">
        <v>-0.35</v>
      </c>
      <c r="AZ27" s="43">
        <v>-3.9199999999999999E-2</v>
      </c>
      <c r="BA27" s="23">
        <f t="shared" si="9"/>
        <v>-0.80819999999999992</v>
      </c>
      <c r="BB27" s="32">
        <v>-0.71399999999999997</v>
      </c>
      <c r="BC27" s="32">
        <v>-3.78E-2</v>
      </c>
      <c r="BD27" s="32">
        <v>0.1512</v>
      </c>
      <c r="BE27" s="32">
        <v>-0.50119999999999998</v>
      </c>
      <c r="BF27" s="32">
        <v>-0.40079999999999999</v>
      </c>
      <c r="BG27" s="32">
        <v>-0.7752</v>
      </c>
      <c r="BH27" s="23">
        <f t="shared" si="4"/>
        <v>-2.2778</v>
      </c>
      <c r="BI27" s="32">
        <v>-6.5799999999999997E-2</v>
      </c>
      <c r="BJ27" s="32">
        <v>2.3800000000000002E-2</v>
      </c>
      <c r="BK27" s="32">
        <v>-0.41299999999999998</v>
      </c>
      <c r="BL27" s="32">
        <v>-0.13719999999999999</v>
      </c>
      <c r="BM27" s="23">
        <f t="shared" si="15"/>
        <v>-0.59219999999999995</v>
      </c>
      <c r="BN27" s="32">
        <v>-2.4024000000000001</v>
      </c>
      <c r="BO27" s="32">
        <v>3.0975999999999999</v>
      </c>
      <c r="BP27" s="23">
        <f t="shared" si="10"/>
        <v>0.69519999999999982</v>
      </c>
      <c r="BQ27" s="32">
        <f t="shared" si="11"/>
        <v>0</v>
      </c>
      <c r="BR27" s="32">
        <f t="shared" si="11"/>
        <v>0</v>
      </c>
      <c r="BS27" s="32">
        <f t="shared" si="11"/>
        <v>0</v>
      </c>
      <c r="BT27" s="32">
        <f t="shared" si="11"/>
        <v>0</v>
      </c>
      <c r="BU27" s="32">
        <f t="shared" si="11"/>
        <v>0</v>
      </c>
      <c r="BV27" s="32">
        <f t="shared" si="11"/>
        <v>0</v>
      </c>
      <c r="BW27" s="32">
        <f t="shared" si="11"/>
        <v>0</v>
      </c>
      <c r="BX27" s="32">
        <f t="shared" si="11"/>
        <v>0</v>
      </c>
      <c r="BY27" s="23">
        <f t="shared" si="12"/>
        <v>0</v>
      </c>
      <c r="BZ27" s="32">
        <f t="shared" si="13"/>
        <v>0</v>
      </c>
      <c r="CA27" s="23"/>
      <c r="CC27" s="5"/>
    </row>
    <row r="28" spans="1:81" s="5" customFormat="1">
      <c r="A28" s="20">
        <f t="shared" si="14"/>
        <v>43089</v>
      </c>
      <c r="B28" s="21" t="s">
        <v>57</v>
      </c>
      <c r="C28" s="22">
        <f t="shared" si="0"/>
        <v>3.4634999999999994</v>
      </c>
      <c r="D28" s="49">
        <v>0</v>
      </c>
      <c r="E28" s="49">
        <v>0.77139999999999997</v>
      </c>
      <c r="F28" s="49">
        <v>-1.218</v>
      </c>
      <c r="G28" s="49">
        <v>-0.57750000000000001</v>
      </c>
      <c r="H28" s="49">
        <v>2.0000000000000001E-4</v>
      </c>
      <c r="I28" s="49">
        <v>2.0000000000000001E-4</v>
      </c>
      <c r="J28" s="49">
        <v>0.29770000000000002</v>
      </c>
      <c r="K28" s="49">
        <v>-0.48959999999999998</v>
      </c>
      <c r="L28" s="49">
        <v>0.2034</v>
      </c>
      <c r="M28" s="49">
        <v>0.52200000000000002</v>
      </c>
      <c r="N28" s="23">
        <f t="shared" si="6"/>
        <v>-0.49019999999999997</v>
      </c>
      <c r="O28" s="32">
        <v>2.0516999999999999</v>
      </c>
      <c r="P28" s="32">
        <v>-1.0814999999999999</v>
      </c>
      <c r="Q28" s="32">
        <f t="shared" si="7"/>
        <v>0.97019999999999995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-1.4E-3</v>
      </c>
      <c r="Z28" s="23">
        <f t="shared" si="1"/>
        <v>-1.4E-3</v>
      </c>
      <c r="AA28" s="32">
        <v>-1.6569</v>
      </c>
      <c r="AB28" s="32">
        <v>0.83579999999999999</v>
      </c>
      <c r="AC28" s="32">
        <v>1.7682</v>
      </c>
      <c r="AD28" s="32">
        <v>0.77280000000000004</v>
      </c>
      <c r="AE28" s="32">
        <v>0.83520000000000005</v>
      </c>
      <c r="AF28" s="32">
        <v>1.2096</v>
      </c>
      <c r="AG28" s="32">
        <v>2.5999999999999999E-3</v>
      </c>
      <c r="AH28" s="32">
        <v>1.6000000000000001E-3</v>
      </c>
      <c r="AI28" s="23">
        <f t="shared" si="2"/>
        <v>3.7688999999999999</v>
      </c>
      <c r="AJ28" s="32">
        <v>-0.63839999999999997</v>
      </c>
      <c r="AK28" s="32">
        <v>-0.94710000000000005</v>
      </c>
      <c r="AL28" s="32">
        <v>0.56489999999999996</v>
      </c>
      <c r="AM28" s="32">
        <v>1.9698</v>
      </c>
      <c r="AN28" s="32">
        <v>0.50760000000000005</v>
      </c>
      <c r="AO28" s="32">
        <v>0.93959999999999999</v>
      </c>
      <c r="AP28" s="32">
        <v>0</v>
      </c>
      <c r="AQ28" s="32">
        <v>0</v>
      </c>
      <c r="AR28" s="23">
        <f t="shared" si="3"/>
        <v>2.3963999999999999</v>
      </c>
      <c r="AS28" s="32">
        <v>0.41760000000000003</v>
      </c>
      <c r="AT28" s="32">
        <v>-0.35520000000000002</v>
      </c>
      <c r="AU28" s="23">
        <f t="shared" si="8"/>
        <v>6.2400000000000011E-2</v>
      </c>
      <c r="AV28" s="43">
        <v>0</v>
      </c>
      <c r="AW28" s="43">
        <v>1.4E-3</v>
      </c>
      <c r="AX28" s="43">
        <v>-0.89319999999999999</v>
      </c>
      <c r="AY28" s="43">
        <v>-0.36680000000000001</v>
      </c>
      <c r="AZ28" s="43">
        <v>-3.6400000000000002E-2</v>
      </c>
      <c r="BA28" s="23">
        <f t="shared" si="9"/>
        <v>-1.2949999999999999</v>
      </c>
      <c r="BB28" s="32">
        <v>-0.71399999999999997</v>
      </c>
      <c r="BC28" s="32">
        <v>6.3E-2</v>
      </c>
      <c r="BD28" s="32">
        <v>0.1764</v>
      </c>
      <c r="BE28" s="32">
        <v>-0.52080000000000004</v>
      </c>
      <c r="BF28" s="32">
        <v>-0.39839999999999998</v>
      </c>
      <c r="BG28" s="32">
        <v>-0.77280000000000004</v>
      </c>
      <c r="BH28" s="23">
        <f t="shared" si="4"/>
        <v>-2.1666000000000003</v>
      </c>
      <c r="BI28" s="32">
        <v>-6.4399999999999999E-2</v>
      </c>
      <c r="BJ28" s="32">
        <v>2.3800000000000002E-2</v>
      </c>
      <c r="BK28" s="32">
        <v>-0.41299999999999998</v>
      </c>
      <c r="BL28" s="32">
        <v>-0.13719999999999999</v>
      </c>
      <c r="BM28" s="23">
        <f t="shared" si="15"/>
        <v>-0.59079999999999999</v>
      </c>
      <c r="BN28" s="32">
        <v>-2.3056000000000001</v>
      </c>
      <c r="BO28" s="32">
        <v>3.1152000000000002</v>
      </c>
      <c r="BP28" s="23">
        <f t="shared" si="10"/>
        <v>0.8096000000000001</v>
      </c>
      <c r="BQ28" s="32">
        <f t="shared" ref="BQ28:BX34" si="16">BQ67</f>
        <v>0</v>
      </c>
      <c r="BR28" s="32">
        <f t="shared" si="16"/>
        <v>0</v>
      </c>
      <c r="BS28" s="32">
        <f t="shared" si="16"/>
        <v>0</v>
      </c>
      <c r="BT28" s="32">
        <f t="shared" si="16"/>
        <v>0</v>
      </c>
      <c r="BU28" s="32">
        <f t="shared" si="16"/>
        <v>0</v>
      </c>
      <c r="BV28" s="32">
        <f t="shared" si="16"/>
        <v>0</v>
      </c>
      <c r="BW28" s="32">
        <f t="shared" si="16"/>
        <v>0</v>
      </c>
      <c r="BX28" s="32">
        <f t="shared" si="16"/>
        <v>0</v>
      </c>
      <c r="BY28" s="23">
        <f t="shared" si="12"/>
        <v>0</v>
      </c>
      <c r="BZ28" s="32">
        <f t="shared" si="13"/>
        <v>0</v>
      </c>
      <c r="CA28" s="23"/>
    </row>
    <row r="29" spans="1:81" s="5" customFormat="1">
      <c r="A29" s="20">
        <f t="shared" si="14"/>
        <v>43089</v>
      </c>
      <c r="B29" s="21" t="s">
        <v>58</v>
      </c>
      <c r="C29" s="22">
        <f t="shared" si="0"/>
        <v>3.2095000000000002</v>
      </c>
      <c r="D29" s="49">
        <v>0</v>
      </c>
      <c r="E29" s="49">
        <v>0.76580000000000004</v>
      </c>
      <c r="F29" s="49">
        <v>-1.2284999999999999</v>
      </c>
      <c r="G29" s="49">
        <v>-0.53869999999999996</v>
      </c>
      <c r="H29" s="49">
        <v>2.0000000000000001E-4</v>
      </c>
      <c r="I29" s="49">
        <v>1E-4</v>
      </c>
      <c r="J29" s="49">
        <v>0.2898</v>
      </c>
      <c r="K29" s="49">
        <v>-0.50760000000000005</v>
      </c>
      <c r="L29" s="49">
        <v>0.15909999999999999</v>
      </c>
      <c r="M29" s="49">
        <v>0.51839999999999997</v>
      </c>
      <c r="N29" s="23">
        <f t="shared" si="6"/>
        <v>-0.54139999999999988</v>
      </c>
      <c r="O29" s="32">
        <v>2.0411999999999999</v>
      </c>
      <c r="P29" s="32">
        <v>-1.0983000000000001</v>
      </c>
      <c r="Q29" s="32">
        <f t="shared" si="7"/>
        <v>0.94289999999999985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-1.4E-3</v>
      </c>
      <c r="Z29" s="23">
        <f t="shared" si="1"/>
        <v>-1.4E-3</v>
      </c>
      <c r="AA29" s="32">
        <v>-1.6422000000000001</v>
      </c>
      <c r="AB29" s="32">
        <v>0.81899999999999995</v>
      </c>
      <c r="AC29" s="32">
        <v>1.7052</v>
      </c>
      <c r="AD29" s="32">
        <v>0.52500000000000002</v>
      </c>
      <c r="AE29" s="32">
        <v>0.83879999999999999</v>
      </c>
      <c r="AF29" s="32">
        <v>1.206</v>
      </c>
      <c r="AG29" s="32">
        <v>2.5999999999999999E-3</v>
      </c>
      <c r="AH29" s="32">
        <v>1.6000000000000001E-3</v>
      </c>
      <c r="AI29" s="23">
        <f t="shared" si="2"/>
        <v>3.456</v>
      </c>
      <c r="AJ29" s="32">
        <v>-0.66149999999999998</v>
      </c>
      <c r="AK29" s="32">
        <v>-0.94289999999999996</v>
      </c>
      <c r="AL29" s="32">
        <v>0.54810000000000003</v>
      </c>
      <c r="AM29" s="32">
        <v>1.9802999999999999</v>
      </c>
      <c r="AN29" s="32">
        <v>0.504</v>
      </c>
      <c r="AO29" s="32">
        <v>0.92520000000000002</v>
      </c>
      <c r="AP29" s="32">
        <v>0</v>
      </c>
      <c r="AQ29" s="32">
        <v>0</v>
      </c>
      <c r="AR29" s="23">
        <f t="shared" si="3"/>
        <v>2.3532000000000002</v>
      </c>
      <c r="AS29" s="32">
        <v>0.42359999999999998</v>
      </c>
      <c r="AT29" s="32">
        <v>-0.35639999999999999</v>
      </c>
      <c r="AU29" s="23">
        <f t="shared" si="8"/>
        <v>6.7199999999999982E-2</v>
      </c>
      <c r="AV29" s="43">
        <v>0</v>
      </c>
      <c r="AW29" s="43">
        <v>1E-3</v>
      </c>
      <c r="AX29" s="43">
        <v>-0.83160000000000001</v>
      </c>
      <c r="AY29" s="43">
        <v>-0.29399999999999998</v>
      </c>
      <c r="AZ29" s="43">
        <v>-3.78E-2</v>
      </c>
      <c r="BA29" s="23">
        <f t="shared" si="9"/>
        <v>-1.1624000000000001</v>
      </c>
      <c r="BB29" s="32">
        <v>-0.70979999999999999</v>
      </c>
      <c r="BC29" s="32">
        <v>1.26E-2</v>
      </c>
      <c r="BD29" s="32">
        <v>0.14280000000000001</v>
      </c>
      <c r="BE29" s="32">
        <v>-0.434</v>
      </c>
      <c r="BF29" s="32">
        <v>-0.39839999999999998</v>
      </c>
      <c r="BG29" s="32">
        <v>-0.77280000000000004</v>
      </c>
      <c r="BH29" s="23">
        <f t="shared" si="4"/>
        <v>-2.1596000000000002</v>
      </c>
      <c r="BI29" s="32">
        <v>-4.7600000000000003E-2</v>
      </c>
      <c r="BJ29" s="32">
        <v>2.24E-2</v>
      </c>
      <c r="BK29" s="32">
        <v>-0.4158</v>
      </c>
      <c r="BL29" s="32">
        <v>-0.14000000000000001</v>
      </c>
      <c r="BM29" s="23">
        <f t="shared" si="15"/>
        <v>-0.58099999999999996</v>
      </c>
      <c r="BN29" s="32">
        <v>-2.3144</v>
      </c>
      <c r="BO29" s="32">
        <v>3.1503999999999999</v>
      </c>
      <c r="BP29" s="23">
        <f t="shared" si="10"/>
        <v>0.83599999999999985</v>
      </c>
      <c r="BQ29" s="32">
        <f t="shared" si="16"/>
        <v>0</v>
      </c>
      <c r="BR29" s="32">
        <f t="shared" si="16"/>
        <v>0</v>
      </c>
      <c r="BS29" s="32">
        <f t="shared" si="16"/>
        <v>0</v>
      </c>
      <c r="BT29" s="32">
        <f t="shared" si="16"/>
        <v>0</v>
      </c>
      <c r="BU29" s="32">
        <f t="shared" si="16"/>
        <v>0</v>
      </c>
      <c r="BV29" s="32">
        <f t="shared" si="16"/>
        <v>0</v>
      </c>
      <c r="BW29" s="32">
        <f t="shared" si="16"/>
        <v>0</v>
      </c>
      <c r="BX29" s="32">
        <f t="shared" si="16"/>
        <v>0</v>
      </c>
      <c r="BY29" s="23">
        <f t="shared" si="12"/>
        <v>0</v>
      </c>
      <c r="BZ29" s="32">
        <f t="shared" si="13"/>
        <v>0</v>
      </c>
      <c r="CA29" s="23"/>
    </row>
    <row r="30" spans="1:81" s="5" customFormat="1">
      <c r="A30" s="20">
        <f t="shared" si="14"/>
        <v>43089</v>
      </c>
      <c r="B30" s="31" t="s">
        <v>59</v>
      </c>
      <c r="C30" s="22">
        <f t="shared" si="0"/>
        <v>3.3283000000000005</v>
      </c>
      <c r="D30" s="49">
        <v>0</v>
      </c>
      <c r="E30" s="49">
        <v>0.77700000000000002</v>
      </c>
      <c r="F30" s="49">
        <v>-1.2347999999999999</v>
      </c>
      <c r="G30" s="49">
        <v>-0.56599999999999995</v>
      </c>
      <c r="H30" s="49">
        <v>2.0000000000000001E-4</v>
      </c>
      <c r="I30" s="49">
        <v>2.0000000000000001E-4</v>
      </c>
      <c r="J30" s="49">
        <v>0.29160000000000003</v>
      </c>
      <c r="K30" s="49">
        <v>-0.51480000000000004</v>
      </c>
      <c r="L30" s="49">
        <v>0.157</v>
      </c>
      <c r="M30" s="49">
        <v>0.52200000000000002</v>
      </c>
      <c r="N30" s="23">
        <f t="shared" si="6"/>
        <v>-0.56759999999999988</v>
      </c>
      <c r="O30" s="32">
        <v>2.0306999999999999</v>
      </c>
      <c r="P30" s="32">
        <v>-1.0941000000000001</v>
      </c>
      <c r="Q30" s="32">
        <f t="shared" si="7"/>
        <v>0.93659999999999988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-1.4E-3</v>
      </c>
      <c r="Z30" s="23">
        <f t="shared" si="1"/>
        <v>-1.4E-3</v>
      </c>
      <c r="AA30" s="32">
        <v>-1.6358999999999999</v>
      </c>
      <c r="AB30" s="32">
        <v>0.84630000000000005</v>
      </c>
      <c r="AC30" s="32">
        <v>1.9446000000000001</v>
      </c>
      <c r="AD30" s="32">
        <v>0.42630000000000001</v>
      </c>
      <c r="AE30" s="32">
        <v>0.81</v>
      </c>
      <c r="AF30" s="32">
        <v>1.4328000000000001</v>
      </c>
      <c r="AG30" s="32">
        <v>2.5999999999999999E-3</v>
      </c>
      <c r="AH30" s="32">
        <v>1.6000000000000001E-3</v>
      </c>
      <c r="AI30" s="23">
        <f t="shared" si="2"/>
        <v>3.8283000000000005</v>
      </c>
      <c r="AJ30" s="32">
        <v>-0.6552</v>
      </c>
      <c r="AK30" s="32">
        <v>-0.94289999999999996</v>
      </c>
      <c r="AL30" s="32">
        <v>0.56279999999999997</v>
      </c>
      <c r="AM30" s="32">
        <v>1.9551000000000001</v>
      </c>
      <c r="AN30" s="32">
        <v>0.504</v>
      </c>
      <c r="AO30" s="32">
        <v>0.86760000000000004</v>
      </c>
      <c r="AP30" s="32">
        <v>0</v>
      </c>
      <c r="AQ30" s="32">
        <v>0</v>
      </c>
      <c r="AR30" s="23">
        <f t="shared" si="3"/>
        <v>2.2913999999999999</v>
      </c>
      <c r="AS30" s="32">
        <v>0.4128</v>
      </c>
      <c r="AT30" s="32">
        <v>-0.35639999999999999</v>
      </c>
      <c r="AU30" s="23">
        <f t="shared" si="8"/>
        <v>5.6400000000000006E-2</v>
      </c>
      <c r="AV30" s="43">
        <v>0</v>
      </c>
      <c r="AW30" s="43">
        <v>1.4E-3</v>
      </c>
      <c r="AX30" s="43">
        <v>-0.77839999999999998</v>
      </c>
      <c r="AY30" s="43">
        <v>-0.31080000000000002</v>
      </c>
      <c r="AZ30" s="43">
        <v>-3.78E-2</v>
      </c>
      <c r="BA30" s="23">
        <f t="shared" si="9"/>
        <v>-1.1256000000000002</v>
      </c>
      <c r="BB30" s="32">
        <v>-0.7</v>
      </c>
      <c r="BC30" s="32">
        <v>-0.161</v>
      </c>
      <c r="BD30" s="32">
        <v>0.17219999999999999</v>
      </c>
      <c r="BE30" s="32">
        <v>-0.45639999999999997</v>
      </c>
      <c r="BF30" s="32">
        <v>-0.39839999999999998</v>
      </c>
      <c r="BG30" s="32">
        <v>-0.77280000000000004</v>
      </c>
      <c r="BH30" s="23">
        <f t="shared" si="4"/>
        <v>-2.3164000000000002</v>
      </c>
      <c r="BI30" s="32">
        <v>-6.7199999999999996E-2</v>
      </c>
      <c r="BJ30" s="32">
        <v>2.3800000000000002E-2</v>
      </c>
      <c r="BK30" s="32">
        <v>-0.4158</v>
      </c>
      <c r="BL30" s="32">
        <v>-0.1414</v>
      </c>
      <c r="BM30" s="23">
        <f t="shared" si="15"/>
        <v>-0.60060000000000002</v>
      </c>
      <c r="BN30" s="32">
        <v>-2.2968000000000002</v>
      </c>
      <c r="BO30" s="32">
        <v>3.1240000000000001</v>
      </c>
      <c r="BP30" s="23">
        <f t="shared" si="10"/>
        <v>0.82719999999999994</v>
      </c>
      <c r="BQ30" s="32">
        <f t="shared" si="16"/>
        <v>0</v>
      </c>
      <c r="BR30" s="32">
        <f t="shared" si="16"/>
        <v>0</v>
      </c>
      <c r="BS30" s="32">
        <f t="shared" si="16"/>
        <v>0</v>
      </c>
      <c r="BT30" s="32">
        <f t="shared" si="16"/>
        <v>0</v>
      </c>
      <c r="BU30" s="32">
        <f t="shared" si="16"/>
        <v>0</v>
      </c>
      <c r="BV30" s="32">
        <f t="shared" si="16"/>
        <v>0</v>
      </c>
      <c r="BW30" s="32">
        <f t="shared" si="16"/>
        <v>0</v>
      </c>
      <c r="BX30" s="32">
        <f t="shared" si="16"/>
        <v>0</v>
      </c>
      <c r="BY30" s="23">
        <f t="shared" si="12"/>
        <v>0</v>
      </c>
      <c r="BZ30" s="32">
        <f t="shared" si="13"/>
        <v>0</v>
      </c>
      <c r="CA30" s="23"/>
    </row>
    <row r="31" spans="1:81" s="5" customFormat="1">
      <c r="A31" s="20">
        <f t="shared" si="14"/>
        <v>43089</v>
      </c>
      <c r="B31" s="21" t="s">
        <v>60</v>
      </c>
      <c r="C31" s="22">
        <f t="shared" si="0"/>
        <v>3.3188</v>
      </c>
      <c r="D31" s="49">
        <v>0</v>
      </c>
      <c r="E31" s="49">
        <v>0.78820000000000001</v>
      </c>
      <c r="F31" s="49">
        <v>-1.2347999999999999</v>
      </c>
      <c r="G31" s="49">
        <v>-0.56910000000000005</v>
      </c>
      <c r="H31" s="49">
        <v>2.0000000000000001E-4</v>
      </c>
      <c r="I31" s="49">
        <v>2.0000000000000001E-4</v>
      </c>
      <c r="J31" s="49">
        <v>0.28939999999999999</v>
      </c>
      <c r="K31" s="49">
        <v>-0.51119999999999999</v>
      </c>
      <c r="L31" s="49">
        <v>0.17460000000000001</v>
      </c>
      <c r="M31" s="49">
        <v>0.52559999999999996</v>
      </c>
      <c r="N31" s="23">
        <f t="shared" si="6"/>
        <v>-0.53689999999999982</v>
      </c>
      <c r="O31" s="32">
        <v>2.0474999999999999</v>
      </c>
      <c r="P31" s="32">
        <v>-1.0941000000000001</v>
      </c>
      <c r="Q31" s="32">
        <f t="shared" si="7"/>
        <v>0.9533999999999998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-1.4E-3</v>
      </c>
      <c r="Z31" s="23">
        <f t="shared" si="1"/>
        <v>-1.4E-3</v>
      </c>
      <c r="AA31" s="32">
        <v>-1.6527000000000001</v>
      </c>
      <c r="AB31" s="32">
        <v>0.86099999999999999</v>
      </c>
      <c r="AC31" s="32">
        <v>1.9677</v>
      </c>
      <c r="AD31" s="32">
        <v>0.2394</v>
      </c>
      <c r="AE31" s="32">
        <v>0.80640000000000001</v>
      </c>
      <c r="AF31" s="32">
        <v>1.4688000000000001</v>
      </c>
      <c r="AG31" s="32">
        <v>2.5999999999999999E-3</v>
      </c>
      <c r="AH31" s="32">
        <v>1.6000000000000001E-3</v>
      </c>
      <c r="AI31" s="23">
        <f t="shared" si="2"/>
        <v>3.6947999999999999</v>
      </c>
      <c r="AJ31" s="32">
        <v>-0.64049999999999996</v>
      </c>
      <c r="AK31" s="32">
        <v>-0.93869999999999998</v>
      </c>
      <c r="AL31" s="32">
        <v>0.56699999999999995</v>
      </c>
      <c r="AM31" s="32">
        <v>1.974</v>
      </c>
      <c r="AN31" s="32">
        <v>0.50760000000000005</v>
      </c>
      <c r="AO31" s="32">
        <v>0.84599999999999997</v>
      </c>
      <c r="AP31" s="32">
        <v>0</v>
      </c>
      <c r="AQ31" s="32">
        <v>0</v>
      </c>
      <c r="AR31" s="23">
        <f t="shared" si="3"/>
        <v>2.3153999999999999</v>
      </c>
      <c r="AS31" s="32">
        <v>0.4128</v>
      </c>
      <c r="AT31" s="32">
        <v>-0.35880000000000001</v>
      </c>
      <c r="AU31" s="23">
        <f t="shared" si="8"/>
        <v>5.3999999999999992E-2</v>
      </c>
      <c r="AV31" s="43">
        <v>5.0000000000000001E-4</v>
      </c>
      <c r="AW31" s="43">
        <v>1E-3</v>
      </c>
      <c r="AX31" s="43">
        <v>-0.74760000000000004</v>
      </c>
      <c r="AY31" s="43">
        <v>-0.31640000000000001</v>
      </c>
      <c r="AZ31" s="43">
        <v>-3.78E-2</v>
      </c>
      <c r="BA31" s="23">
        <f t="shared" si="9"/>
        <v>-1.1003000000000001</v>
      </c>
      <c r="BB31" s="32">
        <v>-0.7056</v>
      </c>
      <c r="BC31" s="32">
        <v>-0.154</v>
      </c>
      <c r="BD31" s="32">
        <v>0.1638</v>
      </c>
      <c r="BE31" s="32">
        <v>-0.4788</v>
      </c>
      <c r="BF31" s="32">
        <v>-0.37440000000000001</v>
      </c>
      <c r="BG31" s="32">
        <v>-0.76800000000000002</v>
      </c>
      <c r="BH31" s="23">
        <f t="shared" si="4"/>
        <v>-2.3170000000000002</v>
      </c>
      <c r="BI31" s="32">
        <v>-5.4600000000000003E-2</v>
      </c>
      <c r="BJ31" s="32">
        <v>2.3800000000000002E-2</v>
      </c>
      <c r="BK31" s="32">
        <v>-0.4158</v>
      </c>
      <c r="BL31" s="32">
        <v>-0.1414</v>
      </c>
      <c r="BM31" s="23">
        <f t="shared" si="15"/>
        <v>-0.58800000000000008</v>
      </c>
      <c r="BN31" s="32">
        <v>-2.2968000000000002</v>
      </c>
      <c r="BO31" s="32">
        <v>3.1415999999999999</v>
      </c>
      <c r="BP31" s="23">
        <f t="shared" si="10"/>
        <v>0.84479999999999977</v>
      </c>
      <c r="BQ31" s="32">
        <f t="shared" si="16"/>
        <v>0</v>
      </c>
      <c r="BR31" s="32">
        <f t="shared" si="16"/>
        <v>0</v>
      </c>
      <c r="BS31" s="32">
        <f t="shared" si="16"/>
        <v>0</v>
      </c>
      <c r="BT31" s="32">
        <f t="shared" si="16"/>
        <v>0</v>
      </c>
      <c r="BU31" s="32">
        <f t="shared" si="16"/>
        <v>0</v>
      </c>
      <c r="BV31" s="32">
        <f t="shared" si="16"/>
        <v>0</v>
      </c>
      <c r="BW31" s="32">
        <f t="shared" si="16"/>
        <v>0</v>
      </c>
      <c r="BX31" s="32">
        <f t="shared" si="16"/>
        <v>0</v>
      </c>
      <c r="BY31" s="23">
        <f t="shared" si="12"/>
        <v>0</v>
      </c>
      <c r="BZ31" s="32">
        <f t="shared" si="13"/>
        <v>0</v>
      </c>
      <c r="CA31" s="23"/>
    </row>
    <row r="32" spans="1:81" s="5" customFormat="1">
      <c r="A32" s="20">
        <f t="shared" si="14"/>
        <v>43089</v>
      </c>
      <c r="B32" s="21" t="s">
        <v>61</v>
      </c>
      <c r="C32" s="22">
        <f t="shared" si="0"/>
        <v>3.8040000000000007</v>
      </c>
      <c r="D32" s="49">
        <v>0</v>
      </c>
      <c r="E32" s="49">
        <v>0.79520000000000002</v>
      </c>
      <c r="F32" s="49">
        <v>-1.2201</v>
      </c>
      <c r="G32" s="49">
        <v>-0.55759999999999998</v>
      </c>
      <c r="H32" s="49">
        <v>2.0000000000000001E-4</v>
      </c>
      <c r="I32" s="49">
        <v>1E-4</v>
      </c>
      <c r="J32" s="49">
        <v>0.2898</v>
      </c>
      <c r="K32" s="49">
        <v>-0.51119999999999999</v>
      </c>
      <c r="L32" s="49">
        <v>0.17680000000000001</v>
      </c>
      <c r="M32" s="49">
        <v>0.52200000000000002</v>
      </c>
      <c r="N32" s="23">
        <f t="shared" si="6"/>
        <v>-0.50479999999999969</v>
      </c>
      <c r="O32" s="32">
        <v>2.0306999999999999</v>
      </c>
      <c r="P32" s="32">
        <v>-1.0814999999999999</v>
      </c>
      <c r="Q32" s="32">
        <f t="shared" si="7"/>
        <v>0.94920000000000004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-1.4E-3</v>
      </c>
      <c r="Z32" s="23">
        <f t="shared" si="1"/>
        <v>-1.4E-3</v>
      </c>
      <c r="AA32" s="32">
        <v>-1.659</v>
      </c>
      <c r="AB32" s="32">
        <v>0.87990000000000002</v>
      </c>
      <c r="AC32" s="32">
        <v>1.9656</v>
      </c>
      <c r="AD32" s="32">
        <v>0.63</v>
      </c>
      <c r="AE32" s="32">
        <v>0.81359999999999999</v>
      </c>
      <c r="AF32" s="32">
        <v>1.4796</v>
      </c>
      <c r="AG32" s="32">
        <v>2.5999999999999999E-3</v>
      </c>
      <c r="AH32" s="32">
        <v>1.6000000000000001E-3</v>
      </c>
      <c r="AI32" s="23">
        <f t="shared" si="2"/>
        <v>4.1139000000000001</v>
      </c>
      <c r="AJ32" s="32">
        <v>-0.66149999999999998</v>
      </c>
      <c r="AK32" s="32">
        <v>-0.93240000000000001</v>
      </c>
      <c r="AL32" s="32">
        <v>0.54600000000000004</v>
      </c>
      <c r="AM32" s="32">
        <v>1.9823999999999999</v>
      </c>
      <c r="AN32" s="32">
        <v>0.52200000000000002</v>
      </c>
      <c r="AO32" s="32">
        <v>0.80279999999999996</v>
      </c>
      <c r="AP32" s="32">
        <v>0</v>
      </c>
      <c r="AQ32" s="32">
        <v>0</v>
      </c>
      <c r="AR32" s="23">
        <f t="shared" si="3"/>
        <v>2.2592999999999996</v>
      </c>
      <c r="AS32" s="32">
        <v>0.43559999999999999</v>
      </c>
      <c r="AT32" s="32">
        <v>-0.35880000000000001</v>
      </c>
      <c r="AU32" s="23">
        <f t="shared" si="8"/>
        <v>7.6799999999999979E-2</v>
      </c>
      <c r="AV32" s="43">
        <v>0</v>
      </c>
      <c r="AW32" s="43">
        <v>1E-3</v>
      </c>
      <c r="AX32" s="43">
        <v>-0.91839999999999999</v>
      </c>
      <c r="AY32" s="43">
        <v>-0.32200000000000001</v>
      </c>
      <c r="AZ32" s="43">
        <v>-3.9199999999999999E-2</v>
      </c>
      <c r="BA32" s="23">
        <f t="shared" si="9"/>
        <v>-1.2786</v>
      </c>
      <c r="BB32" s="32">
        <v>-0.70699999999999996</v>
      </c>
      <c r="BC32" s="32">
        <v>5.1799999999999999E-2</v>
      </c>
      <c r="BD32" s="32">
        <v>0.1764</v>
      </c>
      <c r="BE32" s="32">
        <v>-0.48720000000000002</v>
      </c>
      <c r="BF32" s="32">
        <v>-0.35759999999999997</v>
      </c>
      <c r="BG32" s="32">
        <v>-0.77280000000000004</v>
      </c>
      <c r="BH32" s="23">
        <f t="shared" si="4"/>
        <v>-2.0964</v>
      </c>
      <c r="BI32" s="32">
        <v>-5.74E-2</v>
      </c>
      <c r="BJ32" s="32">
        <v>2.3800000000000002E-2</v>
      </c>
      <c r="BK32" s="32">
        <v>-0.41160000000000002</v>
      </c>
      <c r="BL32" s="32">
        <v>-0.14000000000000001</v>
      </c>
      <c r="BM32" s="23">
        <f t="shared" si="15"/>
        <v>-0.58520000000000005</v>
      </c>
      <c r="BN32" s="32">
        <v>-2.2791999999999999</v>
      </c>
      <c r="BO32" s="32">
        <v>3.1503999999999999</v>
      </c>
      <c r="BP32" s="23">
        <f t="shared" si="10"/>
        <v>0.87119999999999997</v>
      </c>
      <c r="BQ32" s="32">
        <f t="shared" si="16"/>
        <v>0</v>
      </c>
      <c r="BR32" s="32">
        <f t="shared" si="16"/>
        <v>0</v>
      </c>
      <c r="BS32" s="32">
        <f t="shared" si="16"/>
        <v>0</v>
      </c>
      <c r="BT32" s="32">
        <f t="shared" si="16"/>
        <v>0</v>
      </c>
      <c r="BU32" s="32">
        <f t="shared" si="16"/>
        <v>0</v>
      </c>
      <c r="BV32" s="32">
        <f t="shared" si="16"/>
        <v>0</v>
      </c>
      <c r="BW32" s="32">
        <f t="shared" si="16"/>
        <v>0</v>
      </c>
      <c r="BX32" s="32">
        <f t="shared" si="16"/>
        <v>0</v>
      </c>
      <c r="BY32" s="23">
        <f t="shared" si="12"/>
        <v>0</v>
      </c>
      <c r="BZ32" s="32">
        <f t="shared" si="13"/>
        <v>0</v>
      </c>
      <c r="CA32" s="23"/>
    </row>
    <row r="33" spans="1:79" s="5" customFormat="1">
      <c r="A33" s="20">
        <f t="shared" si="14"/>
        <v>43089</v>
      </c>
      <c r="B33" s="21" t="s">
        <v>62</v>
      </c>
      <c r="C33" s="22">
        <f t="shared" si="0"/>
        <v>3.091800000000001</v>
      </c>
      <c r="D33" s="49">
        <v>0</v>
      </c>
      <c r="E33" s="49">
        <v>0.78400000000000003</v>
      </c>
      <c r="F33" s="49">
        <v>-1.2305999999999999</v>
      </c>
      <c r="G33" s="49">
        <v>-0.57120000000000004</v>
      </c>
      <c r="H33" s="49">
        <v>2.0000000000000001E-4</v>
      </c>
      <c r="I33" s="49">
        <v>2.0000000000000001E-4</v>
      </c>
      <c r="J33" s="49">
        <v>0.29020000000000001</v>
      </c>
      <c r="K33" s="49">
        <v>-0.51839999999999997</v>
      </c>
      <c r="L33" s="49">
        <v>0.157</v>
      </c>
      <c r="M33" s="49">
        <v>0.53639999999999999</v>
      </c>
      <c r="N33" s="23">
        <f t="shared" si="6"/>
        <v>-0.5521999999999998</v>
      </c>
      <c r="O33" s="32">
        <v>2.0202</v>
      </c>
      <c r="P33" s="32">
        <v>-1.0857000000000001</v>
      </c>
      <c r="Q33" s="32">
        <f t="shared" si="7"/>
        <v>0.93449999999999989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-1.4E-3</v>
      </c>
      <c r="Z33" s="23">
        <f t="shared" si="1"/>
        <v>-1.4E-3</v>
      </c>
      <c r="AA33" s="32">
        <v>-1.6632</v>
      </c>
      <c r="AB33" s="32">
        <v>0.85470000000000002</v>
      </c>
      <c r="AC33" s="32">
        <v>1.5645</v>
      </c>
      <c r="AD33" s="32">
        <v>0.63839999999999997</v>
      </c>
      <c r="AE33" s="32">
        <v>0.81359999999999999</v>
      </c>
      <c r="AF33" s="32">
        <v>1.4903999999999999</v>
      </c>
      <c r="AG33" s="32">
        <v>2.5999999999999999E-3</v>
      </c>
      <c r="AH33" s="32">
        <v>1.6000000000000001E-3</v>
      </c>
      <c r="AI33" s="23">
        <f t="shared" si="2"/>
        <v>3.7026000000000003</v>
      </c>
      <c r="AJ33" s="32">
        <v>-0.63839999999999997</v>
      </c>
      <c r="AK33" s="32">
        <v>-0.93659999999999999</v>
      </c>
      <c r="AL33" s="32">
        <v>0.55230000000000001</v>
      </c>
      <c r="AM33" s="32">
        <v>1.9593</v>
      </c>
      <c r="AN33" s="32">
        <v>0.51839999999999997</v>
      </c>
      <c r="AO33" s="32">
        <v>0.79200000000000004</v>
      </c>
      <c r="AP33" s="32">
        <v>0</v>
      </c>
      <c r="AQ33" s="32">
        <v>0</v>
      </c>
      <c r="AR33" s="23">
        <f t="shared" si="3"/>
        <v>2.2469999999999999</v>
      </c>
      <c r="AS33" s="32">
        <v>0.41639999999999999</v>
      </c>
      <c r="AT33" s="32">
        <v>-0.3624</v>
      </c>
      <c r="AU33" s="23">
        <f t="shared" si="8"/>
        <v>5.3999999999999992E-2</v>
      </c>
      <c r="AV33" s="43">
        <v>0</v>
      </c>
      <c r="AW33" s="43">
        <v>1.4E-3</v>
      </c>
      <c r="AX33" s="43">
        <v>-0.97440000000000004</v>
      </c>
      <c r="AY33" s="43">
        <v>-0.36120000000000002</v>
      </c>
      <c r="AZ33" s="43">
        <v>-3.78E-2</v>
      </c>
      <c r="BA33" s="23">
        <f t="shared" si="9"/>
        <v>-1.3720000000000001</v>
      </c>
      <c r="BB33" s="32">
        <v>-0.70979999999999999</v>
      </c>
      <c r="BC33" s="32">
        <v>0.14419999999999999</v>
      </c>
      <c r="BD33" s="32">
        <v>9.0300000000000005E-2</v>
      </c>
      <c r="BE33" s="32">
        <v>-0.52359999999999995</v>
      </c>
      <c r="BF33" s="32">
        <v>-0.34560000000000002</v>
      </c>
      <c r="BG33" s="32">
        <v>-0.77039999999999997</v>
      </c>
      <c r="BH33" s="23">
        <f t="shared" si="4"/>
        <v>-2.1149</v>
      </c>
      <c r="BI33" s="32">
        <v>-6.8599999999999994E-2</v>
      </c>
      <c r="BJ33" s="32">
        <v>2.3800000000000002E-2</v>
      </c>
      <c r="BK33" s="32">
        <v>-0.41160000000000002</v>
      </c>
      <c r="BL33" s="32">
        <v>-0.1414</v>
      </c>
      <c r="BM33" s="23">
        <f t="shared" si="15"/>
        <v>-0.5978</v>
      </c>
      <c r="BN33" s="32">
        <v>-2.3408000000000002</v>
      </c>
      <c r="BO33" s="32">
        <v>3.1328</v>
      </c>
      <c r="BP33" s="23">
        <f t="shared" si="10"/>
        <v>0.79199999999999982</v>
      </c>
      <c r="BQ33" s="32">
        <f t="shared" si="16"/>
        <v>0</v>
      </c>
      <c r="BR33" s="32">
        <f t="shared" si="16"/>
        <v>0</v>
      </c>
      <c r="BS33" s="32">
        <f t="shared" si="16"/>
        <v>0</v>
      </c>
      <c r="BT33" s="32">
        <f t="shared" si="16"/>
        <v>0</v>
      </c>
      <c r="BU33" s="32">
        <f t="shared" si="16"/>
        <v>0</v>
      </c>
      <c r="BV33" s="32">
        <f t="shared" si="16"/>
        <v>0</v>
      </c>
      <c r="BW33" s="32">
        <f t="shared" si="16"/>
        <v>0</v>
      </c>
      <c r="BX33" s="32">
        <f t="shared" si="16"/>
        <v>0</v>
      </c>
      <c r="BY33" s="23">
        <f t="shared" si="12"/>
        <v>0</v>
      </c>
      <c r="BZ33" s="32">
        <f t="shared" si="13"/>
        <v>0</v>
      </c>
      <c r="CA33" s="23"/>
    </row>
    <row r="34" spans="1:79" s="5" customFormat="1">
      <c r="A34" s="20">
        <f t="shared" si="14"/>
        <v>43089</v>
      </c>
      <c r="B34" s="21" t="s">
        <v>63</v>
      </c>
      <c r="C34" s="22">
        <f t="shared" si="0"/>
        <v>3.5560000000000005</v>
      </c>
      <c r="D34" s="49">
        <v>0</v>
      </c>
      <c r="E34" s="49">
        <v>0.76859999999999995</v>
      </c>
      <c r="F34" s="49">
        <v>-1.2326999999999999</v>
      </c>
      <c r="G34" s="49">
        <v>-0.5544</v>
      </c>
      <c r="H34" s="49">
        <v>2.0000000000000001E-4</v>
      </c>
      <c r="I34" s="49">
        <v>1E-4</v>
      </c>
      <c r="J34" s="49">
        <v>0.28939999999999999</v>
      </c>
      <c r="K34" s="49">
        <v>-0.51839999999999997</v>
      </c>
      <c r="L34" s="49">
        <v>0.1588</v>
      </c>
      <c r="M34" s="49">
        <v>0.53280000000000005</v>
      </c>
      <c r="N34" s="23">
        <f t="shared" si="6"/>
        <v>-0.55559999999999976</v>
      </c>
      <c r="O34" s="32">
        <v>2.0286</v>
      </c>
      <c r="P34" s="32">
        <v>-1.0793999999999999</v>
      </c>
      <c r="Q34" s="51">
        <f t="shared" si="7"/>
        <v>0.94920000000000004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-1.4E-3</v>
      </c>
      <c r="Z34" s="51">
        <f t="shared" si="1"/>
        <v>-1.4E-3</v>
      </c>
      <c r="AA34" s="51">
        <v>-1.7724</v>
      </c>
      <c r="AB34" s="51">
        <v>0.83789999999999998</v>
      </c>
      <c r="AC34" s="51">
        <v>1.9530000000000001</v>
      </c>
      <c r="AD34" s="51">
        <v>0.70979999999999999</v>
      </c>
      <c r="AE34" s="32">
        <v>0.81</v>
      </c>
      <c r="AF34" s="32">
        <v>1.476</v>
      </c>
      <c r="AG34" s="32">
        <v>2.5999999999999999E-3</v>
      </c>
      <c r="AH34" s="32">
        <v>1.6000000000000001E-3</v>
      </c>
      <c r="AI34" s="23">
        <f t="shared" si="2"/>
        <v>4.0185000000000004</v>
      </c>
      <c r="AJ34" s="32">
        <v>-0.65100000000000002</v>
      </c>
      <c r="AK34" s="32">
        <v>-0.95130000000000003</v>
      </c>
      <c r="AL34" s="32">
        <v>0.56069999999999998</v>
      </c>
      <c r="AM34" s="32">
        <v>1.9614</v>
      </c>
      <c r="AN34" s="32">
        <v>0.52200000000000002</v>
      </c>
      <c r="AO34" s="32">
        <v>0.78480000000000005</v>
      </c>
      <c r="AP34" s="32">
        <v>0</v>
      </c>
      <c r="AQ34" s="32">
        <v>0</v>
      </c>
      <c r="AR34" s="23">
        <f t="shared" si="3"/>
        <v>2.2265999999999999</v>
      </c>
      <c r="AS34" s="32">
        <v>0.41520000000000001</v>
      </c>
      <c r="AT34" s="32">
        <v>-0.36</v>
      </c>
      <c r="AU34" s="23">
        <f t="shared" si="8"/>
        <v>5.5200000000000027E-2</v>
      </c>
      <c r="AV34" s="43">
        <v>0</v>
      </c>
      <c r="AW34" s="43">
        <v>5.0000000000000001E-4</v>
      </c>
      <c r="AX34" s="43">
        <v>-1.008</v>
      </c>
      <c r="AY34" s="43">
        <v>-0.37519999999999998</v>
      </c>
      <c r="AZ34" s="43">
        <v>-3.9199999999999999E-2</v>
      </c>
      <c r="BA34" s="23">
        <f t="shared" si="9"/>
        <v>-1.4218999999999999</v>
      </c>
      <c r="BB34" s="32">
        <v>-0.70699999999999996</v>
      </c>
      <c r="BC34" s="32">
        <v>0.20019999999999999</v>
      </c>
      <c r="BD34" s="32">
        <v>0.21</v>
      </c>
      <c r="BE34" s="32">
        <v>-0.47039999999999998</v>
      </c>
      <c r="BF34" s="32">
        <v>-0.37680000000000002</v>
      </c>
      <c r="BG34" s="32">
        <v>-0.77280000000000004</v>
      </c>
      <c r="BH34" s="23">
        <f t="shared" si="4"/>
        <v>-1.9167999999999998</v>
      </c>
      <c r="BI34" s="32">
        <v>-5.3199999999999997E-2</v>
      </c>
      <c r="BJ34" s="32">
        <v>2.3800000000000002E-2</v>
      </c>
      <c r="BK34" s="32">
        <v>-0.41160000000000002</v>
      </c>
      <c r="BL34" s="32">
        <v>-0.14000000000000001</v>
      </c>
      <c r="BM34" s="23">
        <f t="shared" si="15"/>
        <v>-0.58099999999999996</v>
      </c>
      <c r="BN34" s="32">
        <v>-2.3319999999999999</v>
      </c>
      <c r="BO34" s="32">
        <v>3.1152000000000002</v>
      </c>
      <c r="BP34" s="23">
        <f t="shared" si="10"/>
        <v>0.78320000000000034</v>
      </c>
      <c r="BQ34" s="32">
        <f t="shared" si="16"/>
        <v>0</v>
      </c>
      <c r="BR34" s="32">
        <f t="shared" si="16"/>
        <v>0</v>
      </c>
      <c r="BS34" s="32">
        <f t="shared" si="16"/>
        <v>0</v>
      </c>
      <c r="BT34" s="32">
        <f t="shared" si="16"/>
        <v>0</v>
      </c>
      <c r="BU34" s="32">
        <f t="shared" si="16"/>
        <v>0</v>
      </c>
      <c r="BV34" s="32">
        <f t="shared" si="16"/>
        <v>0</v>
      </c>
      <c r="BW34" s="32">
        <f t="shared" si="16"/>
        <v>0</v>
      </c>
      <c r="BX34" s="32">
        <f t="shared" si="16"/>
        <v>0</v>
      </c>
      <c r="BY34" s="23">
        <f t="shared" si="12"/>
        <v>0</v>
      </c>
      <c r="BZ34" s="32">
        <f t="shared" si="13"/>
        <v>0</v>
      </c>
      <c r="CA34" s="23"/>
    </row>
    <row r="35" spans="1:79" s="5" customFormat="1">
      <c r="A35" s="24" t="s">
        <v>64</v>
      </c>
      <c r="B35" s="24"/>
      <c r="C35" s="25">
        <f t="shared" ref="C35:BN35" si="17">SUM(C11:C34)</f>
        <v>72.446099999999987</v>
      </c>
      <c r="D35" s="52">
        <f t="shared" si="17"/>
        <v>0</v>
      </c>
      <c r="E35" s="25">
        <f t="shared" si="17"/>
        <v>18.725000000000001</v>
      </c>
      <c r="F35" s="25">
        <f t="shared" si="17"/>
        <v>-29.328600000000002</v>
      </c>
      <c r="G35" s="25">
        <f t="shared" si="17"/>
        <v>-13.3504</v>
      </c>
      <c r="H35" s="25">
        <f t="shared" si="17"/>
        <v>6.2999999999999966E-3</v>
      </c>
      <c r="I35" s="25">
        <f t="shared" si="17"/>
        <v>4.5000000000000014E-3</v>
      </c>
      <c r="J35" s="25">
        <f t="shared" si="17"/>
        <v>7.3892999999999978</v>
      </c>
      <c r="K35" s="25">
        <f t="shared" si="17"/>
        <v>-13.013999999999998</v>
      </c>
      <c r="L35" s="25">
        <f t="shared" si="17"/>
        <v>3.9663000000000004</v>
      </c>
      <c r="M35" s="25">
        <f t="shared" si="17"/>
        <v>11.030400000000004</v>
      </c>
      <c r="N35" s="26">
        <f t="shared" si="17"/>
        <v>-14.571199999999999</v>
      </c>
      <c r="O35" s="25">
        <f t="shared" si="17"/>
        <v>48.661200000000008</v>
      </c>
      <c r="P35" s="25">
        <f>SUM(P11:P34)</f>
        <v>-26.086199999999995</v>
      </c>
      <c r="Q35" s="52">
        <f>SUM(Q11:Q34)</f>
        <v>22.574999999999992</v>
      </c>
      <c r="R35" s="52">
        <f t="shared" si="17"/>
        <v>0</v>
      </c>
      <c r="S35" s="52">
        <f t="shared" si="17"/>
        <v>0</v>
      </c>
      <c r="T35" s="52">
        <f t="shared" si="17"/>
        <v>0</v>
      </c>
      <c r="U35" s="52">
        <f t="shared" si="17"/>
        <v>0</v>
      </c>
      <c r="V35" s="52">
        <f t="shared" si="17"/>
        <v>0</v>
      </c>
      <c r="W35" s="52">
        <f t="shared" si="17"/>
        <v>0</v>
      </c>
      <c r="X35" s="52">
        <f t="shared" si="17"/>
        <v>0</v>
      </c>
      <c r="Y35" s="52">
        <f t="shared" si="17"/>
        <v>-3.2599999999999983E-2</v>
      </c>
      <c r="Z35" s="52">
        <f t="shared" si="17"/>
        <v>-3.2599999999999983E-2</v>
      </c>
      <c r="AA35" s="52">
        <f t="shared" si="17"/>
        <v>-40.0092</v>
      </c>
      <c r="AB35" s="52">
        <f t="shared" si="17"/>
        <v>18.118800000000004</v>
      </c>
      <c r="AC35" s="52">
        <f t="shared" si="17"/>
        <v>43.866900000000008</v>
      </c>
      <c r="AD35" s="52">
        <f t="shared" si="17"/>
        <v>2.9715000000000003</v>
      </c>
      <c r="AE35" s="25">
        <f t="shared" si="17"/>
        <v>19.728000000000005</v>
      </c>
      <c r="AF35" s="25">
        <f t="shared" si="17"/>
        <v>30.826800000000006</v>
      </c>
      <c r="AG35" s="25">
        <f t="shared" si="17"/>
        <v>6.2799999999999967E-2</v>
      </c>
      <c r="AH35" s="25">
        <f t="shared" si="17"/>
        <v>3.8399999999999997E-2</v>
      </c>
      <c r="AI35" s="25">
        <f t="shared" si="17"/>
        <v>75.604000000000013</v>
      </c>
      <c r="AJ35" s="25">
        <f t="shared" si="17"/>
        <v>-15.781500000000003</v>
      </c>
      <c r="AK35" s="25">
        <f t="shared" si="17"/>
        <v>-23.226000000000003</v>
      </c>
      <c r="AL35" s="25">
        <f t="shared" si="17"/>
        <v>13.4064</v>
      </c>
      <c r="AM35" s="25">
        <f t="shared" si="17"/>
        <v>47.451599999999999</v>
      </c>
      <c r="AN35" s="25">
        <f t="shared" si="17"/>
        <v>13.399199999999997</v>
      </c>
      <c r="AO35" s="25">
        <f t="shared" si="17"/>
        <v>19.112400000000004</v>
      </c>
      <c r="AP35" s="25">
        <f t="shared" si="17"/>
        <v>0</v>
      </c>
      <c r="AQ35" s="25">
        <f t="shared" si="17"/>
        <v>0</v>
      </c>
      <c r="AR35" s="25">
        <f t="shared" si="17"/>
        <v>54.362099999999991</v>
      </c>
      <c r="AS35" s="25">
        <f t="shared" si="17"/>
        <v>9.2207999999999988</v>
      </c>
      <c r="AT35" s="25">
        <f t="shared" si="17"/>
        <v>-8.4599999999999991</v>
      </c>
      <c r="AU35" s="25">
        <f t="shared" si="17"/>
        <v>0.76080000000000003</v>
      </c>
      <c r="AV35" s="25">
        <f>SUM(AV11:AV34)</f>
        <v>1E-3</v>
      </c>
      <c r="AW35" s="25">
        <f>SUM(AW11:AW34)</f>
        <v>1.89E-2</v>
      </c>
      <c r="AX35" s="25">
        <f t="shared" si="17"/>
        <v>-19.997599999999998</v>
      </c>
      <c r="AY35" s="25">
        <f t="shared" si="17"/>
        <v>-9.2623999999999995</v>
      </c>
      <c r="AZ35" s="25">
        <f t="shared" si="17"/>
        <v>-0.91</v>
      </c>
      <c r="BA35" s="25">
        <f t="shared" si="17"/>
        <v>-30.150100000000005</v>
      </c>
      <c r="BB35" s="25">
        <f t="shared" si="17"/>
        <v>-16.997400000000003</v>
      </c>
      <c r="BC35" s="25">
        <f t="shared" si="17"/>
        <v>2.5802000000000005</v>
      </c>
      <c r="BD35" s="25">
        <f t="shared" si="17"/>
        <v>3.7022999999999997</v>
      </c>
      <c r="BE35" s="25">
        <f t="shared" si="17"/>
        <v>-12.1632</v>
      </c>
      <c r="BF35" s="25">
        <f t="shared" si="17"/>
        <v>-5.1816000000000004</v>
      </c>
      <c r="BG35" s="25">
        <f t="shared" si="17"/>
        <v>-11.712</v>
      </c>
      <c r="BH35" s="25">
        <f t="shared" si="17"/>
        <v>-39.771700000000003</v>
      </c>
      <c r="BI35" s="25">
        <f t="shared" si="17"/>
        <v>-1.5931999999999999</v>
      </c>
      <c r="BJ35" s="25">
        <f t="shared" si="17"/>
        <v>0.56420000000000003</v>
      </c>
      <c r="BK35" s="25">
        <f t="shared" si="17"/>
        <v>-9.947000000000001</v>
      </c>
      <c r="BL35" s="25">
        <f t="shared" si="17"/>
        <v>-3.3502000000000005</v>
      </c>
      <c r="BM35" s="25">
        <f t="shared" si="17"/>
        <v>-14.326199999999996</v>
      </c>
      <c r="BN35" s="25">
        <f t="shared" si="17"/>
        <v>-56.126399999999997</v>
      </c>
      <c r="BO35" s="25">
        <f t="shared" ref="BO35:BZ35" si="18">SUM(BO11:BO34)</f>
        <v>74.122399999999999</v>
      </c>
      <c r="BP35" s="25">
        <f t="shared" si="18"/>
        <v>17.996000000000002</v>
      </c>
      <c r="BQ35" s="25">
        <f t="shared" si="18"/>
        <v>0</v>
      </c>
      <c r="BR35" s="25">
        <f t="shared" si="18"/>
        <v>0</v>
      </c>
      <c r="BS35" s="25">
        <f t="shared" si="18"/>
        <v>0</v>
      </c>
      <c r="BT35" s="25">
        <f t="shared" si="18"/>
        <v>0</v>
      </c>
      <c r="BU35" s="25">
        <f t="shared" si="18"/>
        <v>0</v>
      </c>
      <c r="BV35" s="25">
        <f>SUM(BV11:BV34)</f>
        <v>0</v>
      </c>
      <c r="BW35" s="25">
        <f>SUM(BW11:BW34)</f>
        <v>0</v>
      </c>
      <c r="BX35" s="25">
        <f>SUM(BX11:BX34)</f>
        <v>0</v>
      </c>
      <c r="BY35" s="25">
        <f>SUM(BY11:BY34)</f>
        <v>0</v>
      </c>
      <c r="BZ35" s="25">
        <f t="shared" si="18"/>
        <v>0</v>
      </c>
      <c r="CA35" s="25">
        <f t="shared" ref="CA35" si="19">SUM(CA11:CA34)</f>
        <v>0</v>
      </c>
    </row>
    <row r="36" spans="1:79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</row>
    <row r="37" spans="1:79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</row>
    <row r="38" spans="1:79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77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</row>
    <row r="39" spans="1:79">
      <c r="A39" s="2"/>
      <c r="K39" s="29"/>
    </row>
    <row r="40" spans="1:79">
      <c r="A40" s="2"/>
      <c r="K40" s="29"/>
    </row>
    <row r="41" spans="1:79">
      <c r="A41" s="2"/>
      <c r="K41" s="29"/>
    </row>
    <row r="42" spans="1:79">
      <c r="K42" s="29"/>
      <c r="R42" s="27"/>
      <c r="AJ42" s="27"/>
      <c r="AV42" s="27"/>
      <c r="BN42" s="27"/>
    </row>
    <row r="43" spans="1:79">
      <c r="K43" s="29"/>
      <c r="R43" s="27"/>
      <c r="AJ43" s="27"/>
      <c r="AV43" s="27"/>
      <c r="BN43" s="27" t="s">
        <v>69</v>
      </c>
    </row>
    <row r="44" spans="1:79">
      <c r="K44" s="29"/>
      <c r="R44" s="27"/>
      <c r="AJ44" s="27"/>
      <c r="AV44" s="27"/>
      <c r="BN44" s="27" t="s">
        <v>70</v>
      </c>
    </row>
    <row r="45" spans="1:79">
      <c r="A45" s="2"/>
      <c r="G45" s="2" t="s">
        <v>78</v>
      </c>
      <c r="K45" s="29"/>
      <c r="S45" s="27"/>
      <c r="T45" s="2" t="s">
        <v>79</v>
      </c>
      <c r="AE45" s="2" t="s">
        <v>80</v>
      </c>
      <c r="AK45" s="27"/>
      <c r="AL45" s="27"/>
      <c r="AP45" s="2" t="s">
        <v>81</v>
      </c>
      <c r="AW45" s="27"/>
      <c r="AX45" s="27"/>
      <c r="BE45" s="2" t="s">
        <v>82</v>
      </c>
      <c r="BO45" s="27"/>
      <c r="BP45" s="27"/>
      <c r="BQ45" s="2"/>
      <c r="BR45" s="2"/>
      <c r="BS45" s="2"/>
      <c r="BT45" s="2"/>
      <c r="BU45" s="2" t="s">
        <v>83</v>
      </c>
      <c r="BV45" s="2"/>
    </row>
    <row r="46" spans="1:79">
      <c r="K46" s="29"/>
      <c r="R46" s="27"/>
      <c r="AJ46" s="27"/>
      <c r="AV46" s="27"/>
      <c r="BN46" s="27"/>
    </row>
    <row r="47" spans="1:79">
      <c r="A47" s="2"/>
      <c r="K47" s="29"/>
      <c r="S47" s="27"/>
      <c r="AK47" s="27"/>
      <c r="AL47" s="27"/>
      <c r="AW47" s="27"/>
      <c r="AX47" s="27"/>
      <c r="BO47" s="27"/>
      <c r="BP47" s="27"/>
      <c r="BQ47" s="2"/>
      <c r="BR47" s="2"/>
      <c r="BS47" s="2"/>
      <c r="BT47" s="2"/>
      <c r="BU47" s="2"/>
      <c r="BV47" s="2"/>
    </row>
  </sheetData>
  <mergeCells count="27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Y8:BY9"/>
    <mergeCell ref="BZ8:BZ9"/>
    <mergeCell ref="CA8:CA9"/>
    <mergeCell ref="BP8:BP9"/>
    <mergeCell ref="BQ8:BX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</mergeCells>
  <conditionalFormatting sqref="BQ35:BQ38 BO35:BO38 AQ35:AQ38 CA35:CA38">
    <cfRule type="cellIs" dxfId="341" priority="191" stopIfTrue="1" operator="equal">
      <formula>AQ$39</formula>
    </cfRule>
    <cfRule type="cellIs" dxfId="340" priority="192" stopIfTrue="1" operator="equal">
      <formula>#REF!</formula>
    </cfRule>
  </conditionalFormatting>
  <conditionalFormatting sqref="BZ35:BZ38">
    <cfRule type="cellIs" dxfId="339" priority="187" stopIfTrue="1" operator="equal">
      <formula>BZ$39</formula>
    </cfRule>
    <cfRule type="cellIs" dxfId="338" priority="188" stopIfTrue="1" operator="equal">
      <formula>#REF!</formula>
    </cfRule>
  </conditionalFormatting>
  <conditionalFormatting sqref="BS35:BV38">
    <cfRule type="cellIs" dxfId="337" priority="185" stopIfTrue="1" operator="equal">
      <formula>BS$39</formula>
    </cfRule>
    <cfRule type="cellIs" dxfId="336" priority="186" stopIfTrue="1" operator="equal">
      <formula>#REF!</formula>
    </cfRule>
  </conditionalFormatting>
  <conditionalFormatting sqref="AX11:BE34 BH11:CA34 BA35:BA38 AV35 AG11:AU34 AU35:AU38 AW35:AW38 H11:P34 R11:AD34 Q12:Q34">
    <cfRule type="cellIs" dxfId="335" priority="183" stopIfTrue="1" operator="equal">
      <formula>#REF!</formula>
    </cfRule>
    <cfRule type="cellIs" dxfId="334" priority="184" stopIfTrue="1" operator="equal">
      <formula>#REF!</formula>
    </cfRule>
  </conditionalFormatting>
  <conditionalFormatting sqref="BW35:BY38">
    <cfRule type="cellIs" dxfId="333" priority="171" stopIfTrue="1" operator="equal">
      <formula>BW$39</formula>
    </cfRule>
    <cfRule type="cellIs" dxfId="332" priority="172" stopIfTrue="1" operator="equal">
      <formula>#REF!</formula>
    </cfRule>
  </conditionalFormatting>
  <conditionalFormatting sqref="BB35:BB38 L35:L38 BF35:BG38">
    <cfRule type="cellIs" dxfId="331" priority="205" stopIfTrue="1" operator="equal">
      <formula>L$39</formula>
    </cfRule>
    <cfRule type="cellIs" dxfId="330" priority="206" stopIfTrue="1" operator="equal">
      <formula>#REF!</formula>
    </cfRule>
  </conditionalFormatting>
  <conditionalFormatting sqref="U35:U38 AD35:AD38 AM35:AM38 H35:I38 BI35:BJ38 K35:K38 AX35:AX38 BM35:BM38 BN35">
    <cfRule type="cellIs" dxfId="329" priority="211" stopIfTrue="1" operator="equal">
      <formula>H$39</formula>
    </cfRule>
    <cfRule type="cellIs" dxfId="328" priority="212" stopIfTrue="1" operator="equal">
      <formula>#REF!</formula>
    </cfRule>
  </conditionalFormatting>
  <conditionalFormatting sqref="Z35:AB38 BK35:BK38 R35 C35:G38 M35:M38 AZ35:BA38 S35:S38 AI35:AI38 AK35:AK38 AJ35">
    <cfRule type="cellIs" dxfId="327" priority="229" stopIfTrue="1" operator="equal">
      <formula>C$39</formula>
    </cfRule>
    <cfRule type="cellIs" dxfId="326" priority="230" stopIfTrue="1" operator="equal">
      <formula>#REF!</formula>
    </cfRule>
  </conditionalFormatting>
  <conditionalFormatting sqref="V35:V38 AE35:AE38 AN35:AN38 BE35:BE38">
    <cfRule type="cellIs" dxfId="325" priority="249" stopIfTrue="1" operator="equal">
      <formula>V$39</formula>
    </cfRule>
    <cfRule type="cellIs" dxfId="324" priority="250" stopIfTrue="1" operator="equal">
      <formula>#REF!</formula>
    </cfRule>
  </conditionalFormatting>
  <conditionalFormatting sqref="W35:Y38 BH35:BH38 BL35:BL38 AF35:AH38 AO35:AP38">
    <cfRule type="cellIs" dxfId="323" priority="257" stopIfTrue="1" operator="equal">
      <formula>W$39</formula>
    </cfRule>
    <cfRule type="cellIs" dxfId="322" priority="258" stopIfTrue="1" operator="equal">
      <formula>#REF!</formula>
    </cfRule>
  </conditionalFormatting>
  <conditionalFormatting sqref="T35:T38 AC35:AC38">
    <cfRule type="cellIs" dxfId="321" priority="267" stopIfTrue="1" operator="equal">
      <formula>T$39</formula>
    </cfRule>
    <cfRule type="cellIs" dxfId="320" priority="268" stopIfTrue="1" operator="equal">
      <formula>#REF!</formula>
    </cfRule>
  </conditionalFormatting>
  <conditionalFormatting sqref="BC35:BC38 BR35:BR38">
    <cfRule type="cellIs" dxfId="319" priority="271" stopIfTrue="1" operator="equal">
      <formula>BC$39</formula>
    </cfRule>
    <cfRule type="cellIs" dxfId="318" priority="272" stopIfTrue="1" operator="equal">
      <formula>#REF!</formula>
    </cfRule>
  </conditionalFormatting>
  <conditionalFormatting sqref="BD35:BD38 BA35:BA38 O35:Q38 AR35:AR38">
    <cfRule type="cellIs" dxfId="317" priority="275" stopIfTrue="1" operator="equal">
      <formula>O$39</formula>
    </cfRule>
    <cfRule type="cellIs" dxfId="316" priority="276" stopIfTrue="1" operator="equal">
      <formula>#REF!</formula>
    </cfRule>
  </conditionalFormatting>
  <conditionalFormatting sqref="J35:J38">
    <cfRule type="cellIs" dxfId="315" priority="283" stopIfTrue="1" operator="equal">
      <formula>J$39</formula>
    </cfRule>
    <cfRule type="cellIs" dxfId="314" priority="284" stopIfTrue="1" operator="equal">
      <formula>#REF!</formula>
    </cfRule>
  </conditionalFormatting>
  <conditionalFormatting sqref="AY35:AY38 AS35:AU38">
    <cfRule type="cellIs" dxfId="313" priority="285" stopIfTrue="1" operator="equal">
      <formula>AS$39</formula>
    </cfRule>
    <cfRule type="cellIs" dxfId="312" priority="286" stopIfTrue="1" operator="equal">
      <formula>#REF!</formula>
    </cfRule>
  </conditionalFormatting>
  <conditionalFormatting sqref="N35:N38 BP35:BP38">
    <cfRule type="cellIs" dxfId="311" priority="289" stopIfTrue="1" operator="equal">
      <formula>N$39</formula>
    </cfRule>
    <cfRule type="cellIs" dxfId="310" priority="290" stopIfTrue="1" operator="equal">
      <formula>#REF!</formula>
    </cfRule>
  </conditionalFormatting>
  <conditionalFormatting sqref="AU35:AU38">
    <cfRule type="cellIs" dxfId="309" priority="293" stopIfTrue="1" operator="equal">
      <formula>AW$39</formula>
    </cfRule>
    <cfRule type="cellIs" dxfId="308" priority="294" stopIfTrue="1" operator="equal">
      <formula>#REF!</formula>
    </cfRule>
  </conditionalFormatting>
  <conditionalFormatting sqref="AL35:AL38">
    <cfRule type="cellIs" dxfId="307" priority="295" stopIfTrue="1" operator="equal">
      <formula>AL$39</formula>
    </cfRule>
    <cfRule type="cellIs" dxfId="306" priority="296" stopIfTrue="1" operator="equal">
      <formula>#REF!</formula>
    </cfRule>
  </conditionalFormatting>
  <conditionalFormatting sqref="BQ37:BQ40 BO37:BO40 AQ37:AQ40">
    <cfRule type="cellIs" dxfId="305" priority="139" stopIfTrue="1" operator="equal">
      <formula>AQ$39</formula>
    </cfRule>
    <cfRule type="cellIs" dxfId="304" priority="140" stopIfTrue="1" operator="equal">
      <formula>#REF!</formula>
    </cfRule>
  </conditionalFormatting>
  <conditionalFormatting sqref="BS37:BV40">
    <cfRule type="cellIs" dxfId="303" priority="137" stopIfTrue="1" operator="equal">
      <formula>BS$39</formula>
    </cfRule>
    <cfRule type="cellIs" dxfId="302" priority="138" stopIfTrue="1" operator="equal">
      <formula>#REF!</formula>
    </cfRule>
  </conditionalFormatting>
  <conditionalFormatting sqref="N13:AU36 BA13:BZ36 AU37:AU40 BA37:BA40">
    <cfRule type="cellIs" dxfId="301" priority="135" stopIfTrue="1" operator="equal">
      <formula>#REF!</formula>
    </cfRule>
    <cfRule type="cellIs" dxfId="300" priority="136" stopIfTrue="1" operator="equal">
      <formula>#REF!</formula>
    </cfRule>
  </conditionalFormatting>
  <conditionalFormatting sqref="BW37:BY40">
    <cfRule type="cellIs" dxfId="299" priority="133" stopIfTrue="1" operator="equal">
      <formula>BW$39</formula>
    </cfRule>
    <cfRule type="cellIs" dxfId="298" priority="134" stopIfTrue="1" operator="equal">
      <formula>#REF!</formula>
    </cfRule>
  </conditionalFormatting>
  <conditionalFormatting sqref="BB37:BB40 L37:L40 BF37:BG40">
    <cfRule type="cellIs" dxfId="297" priority="131" stopIfTrue="1" operator="equal">
      <formula>L$39</formula>
    </cfRule>
    <cfRule type="cellIs" dxfId="296" priority="132" stopIfTrue="1" operator="equal">
      <formula>N$111</formula>
    </cfRule>
  </conditionalFormatting>
  <conditionalFormatting sqref="U37:U40 AD37:AD40 AM37:AM40 H37:I40 BI37:BJ40 K37:K40 AX37:AX40 BM37:BM40 BN37">
    <cfRule type="cellIs" dxfId="295" priority="129" stopIfTrue="1" operator="equal">
      <formula>H$39</formula>
    </cfRule>
    <cfRule type="cellIs" dxfId="294" priority="130" stopIfTrue="1" operator="equal">
      <formula>L$111</formula>
    </cfRule>
  </conditionalFormatting>
  <conditionalFormatting sqref="Z37:AB40 BK37:BK40 R37 C37:G40 M37:M40 AZ37:BA40 S37:S40 AI37:AI40 AK37:AK40 AJ37">
    <cfRule type="cellIs" dxfId="293" priority="127" stopIfTrue="1" operator="equal">
      <formula>C$39</formula>
    </cfRule>
    <cfRule type="cellIs" dxfId="292" priority="128" stopIfTrue="1" operator="equal">
      <formula>H$111</formula>
    </cfRule>
  </conditionalFormatting>
  <conditionalFormatting sqref="V37:V40 AE37:AE40 AN37:AN40 BE37:BE40">
    <cfRule type="cellIs" dxfId="291" priority="125" stopIfTrue="1" operator="equal">
      <formula>V$39</formula>
    </cfRule>
    <cfRule type="cellIs" dxfId="290" priority="126" stopIfTrue="1" operator="equal">
      <formula>T$111</formula>
    </cfRule>
  </conditionalFormatting>
  <conditionalFormatting sqref="W37:Y40 BH37:BH40 BL37:BL40 AF37:AH40 AO37:AP40 BZ37:BZ40">
    <cfRule type="cellIs" dxfId="289" priority="123" stopIfTrue="1" operator="equal">
      <formula>W$39</formula>
    </cfRule>
    <cfRule type="cellIs" dxfId="288" priority="124" stopIfTrue="1" operator="equal">
      <formula>Z$111</formula>
    </cfRule>
  </conditionalFormatting>
  <conditionalFormatting sqref="T37:T40 AC37:AC40 BR37:BR40">
    <cfRule type="cellIs" dxfId="287" priority="121" stopIfTrue="1" operator="equal">
      <formula>T$39</formula>
    </cfRule>
    <cfRule type="cellIs" dxfId="286" priority="122" stopIfTrue="1" operator="equal">
      <formula>AD$111</formula>
    </cfRule>
  </conditionalFormatting>
  <conditionalFormatting sqref="BC37:BC40">
    <cfRule type="cellIs" dxfId="285" priority="119" stopIfTrue="1" operator="equal">
      <formula>BC$39</formula>
    </cfRule>
    <cfRule type="cellIs" dxfId="284" priority="120" stopIfTrue="1" operator="equal">
      <formula>BL$111</formula>
    </cfRule>
  </conditionalFormatting>
  <conditionalFormatting sqref="BD37:BD40 BA37:BA40 O37:Q40 AR37:AR40">
    <cfRule type="cellIs" dxfId="283" priority="117" stopIfTrue="1" operator="equal">
      <formula>O$39</formula>
    </cfRule>
    <cfRule type="cellIs" dxfId="282" priority="118" stopIfTrue="1" operator="equal">
      <formula>U$111</formula>
    </cfRule>
  </conditionalFormatting>
  <conditionalFormatting sqref="J37:J40">
    <cfRule type="cellIs" dxfId="281" priority="115" stopIfTrue="1" operator="equal">
      <formula>J$39</formula>
    </cfRule>
    <cfRule type="cellIs" dxfId="280" priority="116" stopIfTrue="1" operator="equal">
      <formula>F$111</formula>
    </cfRule>
  </conditionalFormatting>
  <conditionalFormatting sqref="AY37:AY40 AS37:AU40">
    <cfRule type="cellIs" dxfId="279" priority="113" stopIfTrue="1" operator="equal">
      <formula>AS$39</formula>
    </cfRule>
    <cfRule type="cellIs" dxfId="278" priority="114" stopIfTrue="1" operator="equal">
      <formula>AZ$111</formula>
    </cfRule>
  </conditionalFormatting>
  <conditionalFormatting sqref="N37:N40 BP37:BP40">
    <cfRule type="cellIs" dxfId="277" priority="111" stopIfTrue="1" operator="equal">
      <formula>N$39</formula>
    </cfRule>
    <cfRule type="cellIs" dxfId="276" priority="112" stopIfTrue="1" operator="equal">
      <formula>V$111</formula>
    </cfRule>
  </conditionalFormatting>
  <conditionalFormatting sqref="AU37:AU40">
    <cfRule type="cellIs" dxfId="275" priority="109" stopIfTrue="1" operator="equal">
      <formula>AW$39</formula>
    </cfRule>
    <cfRule type="cellIs" dxfId="274" priority="110" stopIfTrue="1" operator="equal">
      <formula>BA$111</formula>
    </cfRule>
  </conditionalFormatting>
  <conditionalFormatting sqref="AL37:AL40">
    <cfRule type="cellIs" dxfId="273" priority="107" stopIfTrue="1" operator="equal">
      <formula>AL$39</formula>
    </cfRule>
    <cfRule type="cellIs" dxfId="272" priority="108" stopIfTrue="1" operator="equal">
      <formula>AW$111</formula>
    </cfRule>
  </conditionalFormatting>
  <conditionalFormatting sqref="AW37:AW40 AV37">
    <cfRule type="cellIs" dxfId="271" priority="105" stopIfTrue="1" operator="equal">
      <formula>#REF!</formula>
    </cfRule>
    <cfRule type="cellIs" dxfId="270" priority="106" stopIfTrue="1" operator="equal">
      <formula>AY$111</formula>
    </cfRule>
  </conditionalFormatting>
  <conditionalFormatting sqref="BQ38:BQ40 BO38:BO40 AQ38:AQ40">
    <cfRule type="cellIs" dxfId="269" priority="103" stopIfTrue="1" operator="equal">
      <formula>AQ$39</formula>
    </cfRule>
    <cfRule type="cellIs" dxfId="268" priority="104" stopIfTrue="1" operator="equal">
      <formula>#REF!</formula>
    </cfRule>
  </conditionalFormatting>
  <conditionalFormatting sqref="BS38:BV40">
    <cfRule type="cellIs" dxfId="267" priority="101" stopIfTrue="1" operator="equal">
      <formula>BS$39</formula>
    </cfRule>
    <cfRule type="cellIs" dxfId="266" priority="102" stopIfTrue="1" operator="equal">
      <formula>#REF!</formula>
    </cfRule>
  </conditionalFormatting>
  <conditionalFormatting sqref="BW38:BY40">
    <cfRule type="cellIs" dxfId="265" priority="99" stopIfTrue="1" operator="equal">
      <formula>BW$39</formula>
    </cfRule>
    <cfRule type="cellIs" dxfId="264" priority="100" stopIfTrue="1" operator="equal">
      <formula>#REF!</formula>
    </cfRule>
  </conditionalFormatting>
  <conditionalFormatting sqref="L38:L40 BF38:BG40 BB38:BB40">
    <cfRule type="cellIs" dxfId="263" priority="97" stopIfTrue="1" operator="equal">
      <formula>L$39</formula>
    </cfRule>
    <cfRule type="cellIs" dxfId="262" priority="98" stopIfTrue="1" operator="equal">
      <formula>N$111</formula>
    </cfRule>
  </conditionalFormatting>
  <conditionalFormatting sqref="BI38:BJ40 K38:K40 AX38:AX40 BM38:BM40 H38:I40 U38:U40 AD38:AD40 AM38:AM40">
    <cfRule type="cellIs" dxfId="261" priority="95" stopIfTrue="1" operator="equal">
      <formula>H$39</formula>
    </cfRule>
    <cfRule type="cellIs" dxfId="260" priority="96" stopIfTrue="1" operator="equal">
      <formula>L$111</formula>
    </cfRule>
  </conditionalFormatting>
  <conditionalFormatting sqref="BK38:BK40 M38:M40 AI38:AI40 C38:G40 S38:S40 Z38:AB40 AZ38:BA40 AK38:AK40">
    <cfRule type="cellIs" dxfId="259" priority="93" stopIfTrue="1" operator="equal">
      <formula>C$39</formula>
    </cfRule>
    <cfRule type="cellIs" dxfId="258" priority="94" stopIfTrue="1" operator="equal">
      <formula>H$111</formula>
    </cfRule>
  </conditionalFormatting>
  <conditionalFormatting sqref="AN38:AN40 V38:V40 AE38:AE40 BE38:BE40">
    <cfRule type="cellIs" dxfId="257" priority="91" stopIfTrue="1" operator="equal">
      <formula>V$39</formula>
    </cfRule>
    <cfRule type="cellIs" dxfId="256" priority="92" stopIfTrue="1" operator="equal">
      <formula>T$111</formula>
    </cfRule>
  </conditionalFormatting>
  <conditionalFormatting sqref="BH38:BH40 BL38:BL40 AF38:AH40 BZ38:BZ40 W38:Y40 AO38:AP40">
    <cfRule type="cellIs" dxfId="255" priority="89" stopIfTrue="1" operator="equal">
      <formula>W$39</formula>
    </cfRule>
    <cfRule type="cellIs" dxfId="254" priority="90" stopIfTrue="1" operator="equal">
      <formula>Z$111</formula>
    </cfRule>
  </conditionalFormatting>
  <conditionalFormatting sqref="BR38:BR40 T38:T40 AC38:AC40">
    <cfRule type="cellIs" dxfId="253" priority="87" stopIfTrue="1" operator="equal">
      <formula>T$39</formula>
    </cfRule>
    <cfRule type="cellIs" dxfId="252" priority="88" stopIfTrue="1" operator="equal">
      <formula>AD$111</formula>
    </cfRule>
  </conditionalFormatting>
  <conditionalFormatting sqref="BC38:BC40">
    <cfRule type="cellIs" dxfId="251" priority="85" stopIfTrue="1" operator="equal">
      <formula>BC$39</formula>
    </cfRule>
    <cfRule type="cellIs" dxfId="250" priority="86" stopIfTrue="1" operator="equal">
      <formula>BL$111</formula>
    </cfRule>
  </conditionalFormatting>
  <conditionalFormatting sqref="BD38:BD40 AR38:AR40 O38:Q40 BA38:BA40">
    <cfRule type="cellIs" dxfId="249" priority="83" stopIfTrue="1" operator="equal">
      <formula>O$39</formula>
    </cfRule>
    <cfRule type="cellIs" dxfId="248" priority="84" stopIfTrue="1" operator="equal">
      <formula>U$111</formula>
    </cfRule>
  </conditionalFormatting>
  <conditionalFormatting sqref="J38:J40">
    <cfRule type="cellIs" dxfId="247" priority="81" stopIfTrue="1" operator="equal">
      <formula>J$39</formula>
    </cfRule>
    <cfRule type="cellIs" dxfId="246" priority="82" stopIfTrue="1" operator="equal">
      <formula>F$111</formula>
    </cfRule>
  </conditionalFormatting>
  <conditionalFormatting sqref="AS38:AU40 AY38:AY40">
    <cfRule type="cellIs" dxfId="245" priority="79" stopIfTrue="1" operator="equal">
      <formula>AS$39</formula>
    </cfRule>
    <cfRule type="cellIs" dxfId="244" priority="80" stopIfTrue="1" operator="equal">
      <formula>AZ$111</formula>
    </cfRule>
  </conditionalFormatting>
  <conditionalFormatting sqref="BP38:BP40 N38:N40">
    <cfRule type="cellIs" dxfId="243" priority="77" stopIfTrue="1" operator="equal">
      <formula>N$39</formula>
    </cfRule>
    <cfRule type="cellIs" dxfId="242" priority="78" stopIfTrue="1" operator="equal">
      <formula>V$111</formula>
    </cfRule>
  </conditionalFormatting>
  <conditionalFormatting sqref="AU38:AU40">
    <cfRule type="cellIs" dxfId="241" priority="75" stopIfTrue="1" operator="equal">
      <formula>AW$39</formula>
    </cfRule>
    <cfRule type="cellIs" dxfId="240" priority="76" stopIfTrue="1" operator="equal">
      <formula>BA$111</formula>
    </cfRule>
  </conditionalFormatting>
  <conditionalFormatting sqref="AL38:AL40">
    <cfRule type="cellIs" dxfId="239" priority="73" stopIfTrue="1" operator="equal">
      <formula>AL$39</formula>
    </cfRule>
    <cfRule type="cellIs" dxfId="238" priority="74" stopIfTrue="1" operator="equal">
      <formula>AW$111</formula>
    </cfRule>
  </conditionalFormatting>
  <conditionalFormatting sqref="AW38:AW40">
    <cfRule type="cellIs" dxfId="237" priority="71" stopIfTrue="1" operator="equal">
      <formula>#REF!</formula>
    </cfRule>
    <cfRule type="cellIs" dxfId="236" priority="72" stopIfTrue="1" operator="equal">
      <formula>AZ$111</formula>
    </cfRule>
  </conditionalFormatting>
  <conditionalFormatting sqref="BQ35:BQ38 BO35:BO38 AQ35:AQ38">
    <cfRule type="cellIs" dxfId="235" priority="69" stopIfTrue="1" operator="equal">
      <formula>AQ$39</formula>
    </cfRule>
    <cfRule type="cellIs" dxfId="234" priority="70" stopIfTrue="1" operator="equal">
      <formula>#REF!</formula>
    </cfRule>
  </conditionalFormatting>
  <conditionalFormatting sqref="BS35:BV38">
    <cfRule type="cellIs" dxfId="233" priority="67" stopIfTrue="1" operator="equal">
      <formula>BS$39</formula>
    </cfRule>
    <cfRule type="cellIs" dxfId="232" priority="68" stopIfTrue="1" operator="equal">
      <formula>#REF!</formula>
    </cfRule>
  </conditionalFormatting>
  <conditionalFormatting sqref="N11:AU34 BA11:BZ34 AU35:AU38 BA35:BA38">
    <cfRule type="cellIs" dxfId="231" priority="65" stopIfTrue="1" operator="equal">
      <formula>#REF!</formula>
    </cfRule>
    <cfRule type="cellIs" dxfId="230" priority="66" stopIfTrue="1" operator="equal">
      <formula>#REF!</formula>
    </cfRule>
  </conditionalFormatting>
  <conditionalFormatting sqref="BW35:BY38">
    <cfRule type="cellIs" dxfId="229" priority="63" stopIfTrue="1" operator="equal">
      <formula>BW$39</formula>
    </cfRule>
    <cfRule type="cellIs" dxfId="228" priority="64" stopIfTrue="1" operator="equal">
      <formula>#REF!</formula>
    </cfRule>
  </conditionalFormatting>
  <conditionalFormatting sqref="BB35:BB38 L35:L38 BF35:BG38">
    <cfRule type="cellIs" dxfId="227" priority="61" stopIfTrue="1" operator="equal">
      <formula>L$39</formula>
    </cfRule>
    <cfRule type="cellIs" dxfId="226" priority="62" stopIfTrue="1" operator="equal">
      <formula>N$111</formula>
    </cfRule>
  </conditionalFormatting>
  <conditionalFormatting sqref="U35:U38 AD35:AD38 AM35:AM38 H35:I38 BI35:BJ38 K35:K38 AX35:AX38 BM35:BM38 BN35">
    <cfRule type="cellIs" dxfId="225" priority="59" stopIfTrue="1" operator="equal">
      <formula>H$39</formula>
    </cfRule>
    <cfRule type="cellIs" dxfId="224" priority="60" stopIfTrue="1" operator="equal">
      <formula>L$111</formula>
    </cfRule>
  </conditionalFormatting>
  <conditionalFormatting sqref="Z35:AB38 BK35:BK38 R35 C35:G38 M35:M38 AZ35:BA38 S35:S38 AI35:AI38 AK35:AK38 AJ35">
    <cfRule type="cellIs" dxfId="223" priority="57" stopIfTrue="1" operator="equal">
      <formula>C$39</formula>
    </cfRule>
    <cfRule type="cellIs" dxfId="222" priority="58" stopIfTrue="1" operator="equal">
      <formula>H$111</formula>
    </cfRule>
  </conditionalFormatting>
  <conditionalFormatting sqref="V35:V38 AE35:AE38 AN35:AN38 BE35:BE38">
    <cfRule type="cellIs" dxfId="221" priority="55" stopIfTrue="1" operator="equal">
      <formula>V$39</formula>
    </cfRule>
    <cfRule type="cellIs" dxfId="220" priority="56" stopIfTrue="1" operator="equal">
      <formula>T$111</formula>
    </cfRule>
  </conditionalFormatting>
  <conditionalFormatting sqref="W35:Y38 BH35:BH38 BL35:BL38 AF35:AH38 AO35:AP38 BZ35:BZ38">
    <cfRule type="cellIs" dxfId="219" priority="53" stopIfTrue="1" operator="equal">
      <formula>W$39</formula>
    </cfRule>
    <cfRule type="cellIs" dxfId="218" priority="54" stopIfTrue="1" operator="equal">
      <formula>Z$111</formula>
    </cfRule>
  </conditionalFormatting>
  <conditionalFormatting sqref="T35:T38 AC35:AC38 BR35:BR38">
    <cfRule type="cellIs" dxfId="217" priority="51" stopIfTrue="1" operator="equal">
      <formula>T$39</formula>
    </cfRule>
    <cfRule type="cellIs" dxfId="216" priority="52" stopIfTrue="1" operator="equal">
      <formula>AD$111</formula>
    </cfRule>
  </conditionalFormatting>
  <conditionalFormatting sqref="BC35:BC38">
    <cfRule type="cellIs" dxfId="215" priority="49" stopIfTrue="1" operator="equal">
      <formula>BC$39</formula>
    </cfRule>
    <cfRule type="cellIs" dxfId="214" priority="50" stopIfTrue="1" operator="equal">
      <formula>BL$111</formula>
    </cfRule>
  </conditionalFormatting>
  <conditionalFormatting sqref="BD35:BD38 BA35:BA38 O35:Q38 AR35:AR38">
    <cfRule type="cellIs" dxfId="213" priority="47" stopIfTrue="1" operator="equal">
      <formula>O$39</formula>
    </cfRule>
    <cfRule type="cellIs" dxfId="212" priority="48" stopIfTrue="1" operator="equal">
      <formula>U$111</formula>
    </cfRule>
  </conditionalFormatting>
  <conditionalFormatting sqref="J35:J38">
    <cfRule type="cellIs" dxfId="211" priority="45" stopIfTrue="1" operator="equal">
      <formula>J$39</formula>
    </cfRule>
    <cfRule type="cellIs" dxfId="210" priority="46" stopIfTrue="1" operator="equal">
      <formula>F$111</formula>
    </cfRule>
  </conditionalFormatting>
  <conditionalFormatting sqref="AY35:AY38 AS35:AU38">
    <cfRule type="cellIs" dxfId="209" priority="43" stopIfTrue="1" operator="equal">
      <formula>AS$39</formula>
    </cfRule>
    <cfRule type="cellIs" dxfId="208" priority="44" stopIfTrue="1" operator="equal">
      <formula>AZ$111</formula>
    </cfRule>
  </conditionalFormatting>
  <conditionalFormatting sqref="N35:N38 BP35:BP38">
    <cfRule type="cellIs" dxfId="207" priority="41" stopIfTrue="1" operator="equal">
      <formula>N$39</formula>
    </cfRule>
    <cfRule type="cellIs" dxfId="206" priority="42" stopIfTrue="1" operator="equal">
      <formula>V$111</formula>
    </cfRule>
  </conditionalFormatting>
  <conditionalFormatting sqref="AU35:AU38">
    <cfRule type="cellIs" dxfId="205" priority="39" stopIfTrue="1" operator="equal">
      <formula>AW$39</formula>
    </cfRule>
    <cfRule type="cellIs" dxfId="204" priority="40" stopIfTrue="1" operator="equal">
      <formula>BA$111</formula>
    </cfRule>
  </conditionalFormatting>
  <conditionalFormatting sqref="AL35:AL38">
    <cfRule type="cellIs" dxfId="203" priority="37" stopIfTrue="1" operator="equal">
      <formula>AL$39</formula>
    </cfRule>
    <cfRule type="cellIs" dxfId="202" priority="38" stopIfTrue="1" operator="equal">
      <formula>AW$111</formula>
    </cfRule>
  </conditionalFormatting>
  <conditionalFormatting sqref="AW35:AW38 AV35">
    <cfRule type="cellIs" dxfId="201" priority="35" stopIfTrue="1" operator="equal">
      <formula>#REF!</formula>
    </cfRule>
    <cfRule type="cellIs" dxfId="200" priority="36" stopIfTrue="1" operator="equal">
      <formula>AY$111</formula>
    </cfRule>
  </conditionalFormatting>
  <conditionalFormatting sqref="BQ36:BQ38 BO36:BO38 AQ36:AQ38">
    <cfRule type="cellIs" dxfId="199" priority="33" stopIfTrue="1" operator="equal">
      <formula>AQ$39</formula>
    </cfRule>
    <cfRule type="cellIs" dxfId="198" priority="34" stopIfTrue="1" operator="equal">
      <formula>#REF!</formula>
    </cfRule>
  </conditionalFormatting>
  <conditionalFormatting sqref="BS36:BV38">
    <cfRule type="cellIs" dxfId="197" priority="31" stopIfTrue="1" operator="equal">
      <formula>BS$39</formula>
    </cfRule>
    <cfRule type="cellIs" dxfId="196" priority="32" stopIfTrue="1" operator="equal">
      <formula>#REF!</formula>
    </cfRule>
  </conditionalFormatting>
  <conditionalFormatting sqref="BW36:BY38">
    <cfRule type="cellIs" dxfId="195" priority="29" stopIfTrue="1" operator="equal">
      <formula>BW$39</formula>
    </cfRule>
    <cfRule type="cellIs" dxfId="194" priority="30" stopIfTrue="1" operator="equal">
      <formula>#REF!</formula>
    </cfRule>
  </conditionalFormatting>
  <conditionalFormatting sqref="L36:L38 BF36:BG38 BB36:BB38">
    <cfRule type="cellIs" dxfId="193" priority="27" stopIfTrue="1" operator="equal">
      <formula>L$39</formula>
    </cfRule>
    <cfRule type="cellIs" dxfId="192" priority="28" stopIfTrue="1" operator="equal">
      <formula>N$111</formula>
    </cfRule>
  </conditionalFormatting>
  <conditionalFormatting sqref="BI36:BJ38 K36:K38 AX36:AX38 BM36:BM38 H36:I38 U36:U38 AD36:AD38 AM36:AM38">
    <cfRule type="cellIs" dxfId="191" priority="25" stopIfTrue="1" operator="equal">
      <formula>H$39</formula>
    </cfRule>
    <cfRule type="cellIs" dxfId="190" priority="26" stopIfTrue="1" operator="equal">
      <formula>L$111</formula>
    </cfRule>
  </conditionalFormatting>
  <conditionalFormatting sqref="BK36:BK38 M36:M38 AI36:AI38 C36:G38 S36:S38 Z36:AB38 AZ36:BA38 AK36:AK38">
    <cfRule type="cellIs" dxfId="189" priority="23" stopIfTrue="1" operator="equal">
      <formula>C$39</formula>
    </cfRule>
    <cfRule type="cellIs" dxfId="188" priority="24" stopIfTrue="1" operator="equal">
      <formula>H$111</formula>
    </cfRule>
  </conditionalFormatting>
  <conditionalFormatting sqref="AN36:AN38 V36:V38 AE36:AE38 BE36:BE38">
    <cfRule type="cellIs" dxfId="187" priority="21" stopIfTrue="1" operator="equal">
      <formula>V$39</formula>
    </cfRule>
    <cfRule type="cellIs" dxfId="186" priority="22" stopIfTrue="1" operator="equal">
      <formula>T$111</formula>
    </cfRule>
  </conditionalFormatting>
  <conditionalFormatting sqref="BH36:BH38 BL36:BL38 AF36:AH38 BZ36:BZ38 W36:Y38 AO36:AP38">
    <cfRule type="cellIs" dxfId="185" priority="19" stopIfTrue="1" operator="equal">
      <formula>W$39</formula>
    </cfRule>
    <cfRule type="cellIs" dxfId="184" priority="20" stopIfTrue="1" operator="equal">
      <formula>Z$111</formula>
    </cfRule>
  </conditionalFormatting>
  <conditionalFormatting sqref="BR36:BR38 T36:T38 AC36:AC38">
    <cfRule type="cellIs" dxfId="183" priority="17" stopIfTrue="1" operator="equal">
      <formula>T$39</formula>
    </cfRule>
    <cfRule type="cellIs" dxfId="182" priority="18" stopIfTrue="1" operator="equal">
      <formula>AD$111</formula>
    </cfRule>
  </conditionalFormatting>
  <conditionalFormatting sqref="BC36:BC38">
    <cfRule type="cellIs" dxfId="181" priority="15" stopIfTrue="1" operator="equal">
      <formula>BC$39</formula>
    </cfRule>
    <cfRule type="cellIs" dxfId="180" priority="16" stopIfTrue="1" operator="equal">
      <formula>BL$111</formula>
    </cfRule>
  </conditionalFormatting>
  <conditionalFormatting sqref="BD36:BD38 AR36:AR38 O36:Q38 BA36:BA38">
    <cfRule type="cellIs" dxfId="179" priority="13" stopIfTrue="1" operator="equal">
      <formula>O$39</formula>
    </cfRule>
    <cfRule type="cellIs" dxfId="178" priority="14" stopIfTrue="1" operator="equal">
      <formula>U$111</formula>
    </cfRule>
  </conditionalFormatting>
  <conditionalFormatting sqref="J36:J38">
    <cfRule type="cellIs" dxfId="177" priority="11" stopIfTrue="1" operator="equal">
      <formula>J$39</formula>
    </cfRule>
    <cfRule type="cellIs" dxfId="176" priority="12" stopIfTrue="1" operator="equal">
      <formula>F$111</formula>
    </cfRule>
  </conditionalFormatting>
  <conditionalFormatting sqref="AS36:AU38 AY36:AY38">
    <cfRule type="cellIs" dxfId="175" priority="9" stopIfTrue="1" operator="equal">
      <formula>AS$39</formula>
    </cfRule>
    <cfRule type="cellIs" dxfId="174" priority="10" stopIfTrue="1" operator="equal">
      <formula>AZ$111</formula>
    </cfRule>
  </conditionalFormatting>
  <conditionalFormatting sqref="BP36:BP38 N36:N38">
    <cfRule type="cellIs" dxfId="173" priority="7" stopIfTrue="1" operator="equal">
      <formula>N$39</formula>
    </cfRule>
    <cfRule type="cellIs" dxfId="172" priority="8" stopIfTrue="1" operator="equal">
      <formula>V$111</formula>
    </cfRule>
  </conditionalFormatting>
  <conditionalFormatting sqref="AU36:AU38">
    <cfRule type="cellIs" dxfId="171" priority="5" stopIfTrue="1" operator="equal">
      <formula>AW$39</formula>
    </cfRule>
    <cfRule type="cellIs" dxfId="170" priority="6" stopIfTrue="1" operator="equal">
      <formula>BA$111</formula>
    </cfRule>
  </conditionalFormatting>
  <conditionalFormatting sqref="AL36:AL38">
    <cfRule type="cellIs" dxfId="169" priority="3" stopIfTrue="1" operator="equal">
      <formula>AL$39</formula>
    </cfRule>
    <cfRule type="cellIs" dxfId="168" priority="4" stopIfTrue="1" operator="equal">
      <formula>AW$111</formula>
    </cfRule>
  </conditionalFormatting>
  <conditionalFormatting sqref="AW36:AW38">
    <cfRule type="cellIs" dxfId="167" priority="1" stopIfTrue="1" operator="equal">
      <formula>#REF!</formula>
    </cfRule>
    <cfRule type="cellIs" dxfId="166" priority="2" stopIfTrue="1" operator="equal">
      <formula>AZ$111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5"/>
  <sheetViews>
    <sheetView zoomScale="90" zoomScaleNormal="90" workbookViewId="0">
      <selection activeCell="CB36" sqref="A36:CB45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12.7109375" style="2"/>
  </cols>
  <sheetData>
    <row r="1" spans="1:80">
      <c r="A1" s="53"/>
      <c r="B1" s="53"/>
      <c r="C1" s="53"/>
      <c r="D1" s="54"/>
      <c r="E1" s="54"/>
      <c r="F1" s="54"/>
      <c r="G1" s="54"/>
      <c r="H1" s="55"/>
      <c r="I1" s="56"/>
      <c r="J1" s="54"/>
      <c r="K1" s="54"/>
      <c r="L1" s="54"/>
      <c r="M1" s="54"/>
      <c r="N1" s="54"/>
      <c r="O1" s="57"/>
      <c r="P1" s="57"/>
      <c r="Q1" s="57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7"/>
      <c r="BR1" s="57"/>
      <c r="BS1" s="57"/>
      <c r="BT1" s="57"/>
      <c r="BU1" s="57"/>
      <c r="BV1" s="57"/>
      <c r="BW1" s="57"/>
      <c r="BX1" s="57"/>
      <c r="BY1" s="57"/>
    </row>
    <row r="2" spans="1:80" s="6" customFormat="1" ht="15.75">
      <c r="A2" s="58"/>
      <c r="B2" s="59"/>
      <c r="C2" s="59"/>
      <c r="D2" s="59"/>
      <c r="E2" s="59"/>
      <c r="F2" s="59"/>
      <c r="G2" s="59"/>
      <c r="H2" s="59"/>
      <c r="I2" s="59" t="str">
        <f>'[1]Замер Актив 20 декабря 2017'!I2</f>
        <v>СВОДНАЯ  ВЕДОМОСТЬ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60" t="str">
        <f>I2</f>
        <v>СВОДНАЯ  ВЕДОМОСТЬ</v>
      </c>
      <c r="U2" s="59"/>
      <c r="V2" s="59"/>
      <c r="W2" s="58"/>
      <c r="X2" s="58"/>
      <c r="Y2" s="58"/>
      <c r="Z2" s="58"/>
      <c r="AA2" s="58"/>
      <c r="AB2" s="58"/>
      <c r="AC2" s="58"/>
      <c r="AD2" s="58"/>
      <c r="AE2" s="59" t="str">
        <f>$I2</f>
        <v>СВОДНАЯ  ВЕДОМОСТЬ</v>
      </c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9" t="str">
        <f>$I2</f>
        <v>СВОДНАЯ  ВЕДОМОСТЬ</v>
      </c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9" t="str">
        <f>$I2</f>
        <v>СВОДНАЯ  ВЕДОМОСТЬ</v>
      </c>
      <c r="BE2" s="58"/>
      <c r="BF2" s="58"/>
      <c r="BG2" s="58"/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9" t="str">
        <f>$I2</f>
        <v>СВОДНАЯ  ВЕДОМОСТЬ</v>
      </c>
      <c r="BU2" s="58"/>
      <c r="BV2" s="58"/>
      <c r="BW2" s="58"/>
      <c r="BX2" s="58"/>
      <c r="BY2" s="58"/>
      <c r="BZ2" s="37"/>
    </row>
    <row r="3" spans="1:80" s="6" customFormat="1" ht="15.75">
      <c r="A3" s="58"/>
      <c r="B3" s="60"/>
      <c r="C3" s="60"/>
      <c r="D3" s="60"/>
      <c r="E3" s="60"/>
      <c r="F3" s="60"/>
      <c r="G3" s="60"/>
      <c r="H3" s="60"/>
      <c r="I3" s="59" t="s">
        <v>85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 t="str">
        <f t="shared" ref="T3:T5" si="0">I3</f>
        <v xml:space="preserve">РЕЗУЛЬТАТОВ  ЗАМЕРА  НАПРЯЖЕНИЯ В СЕТИ </v>
      </c>
      <c r="U3" s="60"/>
      <c r="V3" s="60"/>
      <c r="W3" s="58"/>
      <c r="X3" s="58"/>
      <c r="Y3" s="58"/>
      <c r="Z3" s="58"/>
      <c r="AA3" s="58"/>
      <c r="AB3" s="58"/>
      <c r="AC3" s="58"/>
      <c r="AD3" s="58"/>
      <c r="AE3" s="60" t="str">
        <f>$I3</f>
        <v xml:space="preserve">РЕЗУЛЬТАТОВ  ЗАМЕРА  НАПРЯЖЕНИЯ В СЕТИ </v>
      </c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60" t="str">
        <f>$I3</f>
        <v xml:space="preserve">РЕЗУЛЬТАТОВ  ЗАМЕРА  НАПРЯЖЕНИЯ В СЕТИ </v>
      </c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0" t="str">
        <f>$I3</f>
        <v xml:space="preserve">РЕЗУЛЬТАТОВ  ЗАМЕРА  НАПРЯЖЕНИЯ В СЕТИ </v>
      </c>
      <c r="BE3" s="58"/>
      <c r="BF3" s="58"/>
      <c r="BG3" s="58"/>
      <c r="BH3" s="58"/>
      <c r="BI3" s="58"/>
      <c r="BJ3" s="58"/>
      <c r="BK3" s="58"/>
      <c r="BL3" s="58"/>
      <c r="BM3" s="58"/>
      <c r="BN3" s="60"/>
      <c r="BO3" s="58"/>
      <c r="BP3" s="58"/>
      <c r="BQ3" s="58"/>
      <c r="BR3" s="58"/>
      <c r="BS3" s="58"/>
      <c r="BT3" s="60" t="str">
        <f>$I3</f>
        <v xml:space="preserve">РЕЗУЛЬТАТОВ  ЗАМЕРА  НАПРЯЖЕНИЯ В СЕТИ </v>
      </c>
      <c r="BU3" s="58"/>
      <c r="BV3" s="58"/>
      <c r="BW3" s="58"/>
      <c r="BX3" s="58"/>
      <c r="BY3" s="58"/>
    </row>
    <row r="4" spans="1:80" s="9" customFormat="1" ht="15.75">
      <c r="A4" s="58"/>
      <c r="B4" s="60"/>
      <c r="C4" s="60"/>
      <c r="D4" s="60"/>
      <c r="E4" s="60"/>
      <c r="F4" s="60"/>
      <c r="G4" s="60"/>
      <c r="H4" s="60"/>
      <c r="I4" s="59" t="str">
        <f>'[1]Замер Актив 20 декабря 2017'!I4</f>
        <v xml:space="preserve">за  20 декабря 2017 года (время московское). 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 t="str">
        <f t="shared" si="0"/>
        <v xml:space="preserve">за  20 декабря 2017 года (время московское). </v>
      </c>
      <c r="U4" s="60"/>
      <c r="V4" s="60"/>
      <c r="W4" s="58"/>
      <c r="X4" s="58"/>
      <c r="Y4" s="58"/>
      <c r="Z4" s="58"/>
      <c r="AA4" s="58"/>
      <c r="AB4" s="58"/>
      <c r="AC4" s="58"/>
      <c r="AD4" s="58"/>
      <c r="AE4" s="60" t="str">
        <f>$I4</f>
        <v xml:space="preserve">за  20 декабря 2017 года (время московское). </v>
      </c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60" t="str">
        <f>$I4</f>
        <v xml:space="preserve">за  20 декабря 2017 года (время московское). </v>
      </c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60" t="str">
        <f>$I4</f>
        <v xml:space="preserve">за  20 декабря 2017 года (время московское). </v>
      </c>
      <c r="BE4" s="58"/>
      <c r="BF4" s="58"/>
      <c r="BG4" s="58"/>
      <c r="BH4" s="58"/>
      <c r="BI4" s="58"/>
      <c r="BJ4" s="58"/>
      <c r="BK4" s="58"/>
      <c r="BL4" s="58"/>
      <c r="BM4" s="58"/>
      <c r="BN4" s="60"/>
      <c r="BO4" s="58"/>
      <c r="BP4" s="58"/>
      <c r="BQ4" s="58"/>
      <c r="BR4" s="58"/>
      <c r="BS4" s="58"/>
      <c r="BT4" s="60" t="str">
        <f>$I4</f>
        <v xml:space="preserve">за  20 декабря 2017 года (время московское). </v>
      </c>
      <c r="BU4" s="58"/>
      <c r="BV4" s="58"/>
      <c r="BW4" s="58"/>
      <c r="BX4" s="58"/>
      <c r="BY4" s="58"/>
    </row>
    <row r="5" spans="1:80" s="10" customFormat="1" ht="15.75">
      <c r="A5" s="61"/>
      <c r="B5" s="62"/>
      <c r="C5" s="62"/>
      <c r="D5" s="62"/>
      <c r="E5" s="62"/>
      <c r="F5" s="62"/>
      <c r="G5" s="62"/>
      <c r="H5" s="62"/>
      <c r="I5" s="59" t="str">
        <f>'[1]Замер Актив 20 декабря 2017'!I5</f>
        <v>по  АО  "Черногорэнерго".</v>
      </c>
      <c r="J5" s="62"/>
      <c r="K5" s="62"/>
      <c r="L5" s="62"/>
      <c r="M5" s="62"/>
      <c r="N5" s="63"/>
      <c r="O5" s="62"/>
      <c r="P5" s="62"/>
      <c r="Q5" s="62"/>
      <c r="R5" s="62"/>
      <c r="S5" s="62"/>
      <c r="T5" s="60" t="str">
        <f t="shared" si="0"/>
        <v>по  АО  "Черногорэнерго".</v>
      </c>
      <c r="U5" s="62"/>
      <c r="V5" s="62"/>
      <c r="W5" s="61"/>
      <c r="X5" s="61"/>
      <c r="Y5" s="61"/>
      <c r="Z5" s="61"/>
      <c r="AA5" s="61"/>
      <c r="AB5" s="61"/>
      <c r="AC5" s="61"/>
      <c r="AD5" s="61"/>
      <c r="AE5" s="62" t="str">
        <f>$I5</f>
        <v>по  АО  "Черногорэнерго".</v>
      </c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2" t="str">
        <f>$I5</f>
        <v>по  АО  "Черногорэнерго".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2" t="str">
        <f>$I5</f>
        <v>по  АО  "Черногорэнерго".</v>
      </c>
      <c r="BE5" s="61"/>
      <c r="BF5" s="61"/>
      <c r="BG5" s="61"/>
      <c r="BH5" s="61"/>
      <c r="BI5" s="61"/>
      <c r="BJ5" s="61"/>
      <c r="BK5" s="61"/>
      <c r="BL5" s="61"/>
      <c r="BM5" s="61"/>
      <c r="BN5" s="62"/>
      <c r="BO5" s="61"/>
      <c r="BP5" s="61"/>
      <c r="BQ5" s="61"/>
      <c r="BR5" s="61"/>
      <c r="BS5" s="61"/>
      <c r="BT5" s="62" t="str">
        <f>$I5</f>
        <v>по  АО  "Черногорэнерго".</v>
      </c>
      <c r="BU5" s="61"/>
      <c r="BV5" s="61"/>
      <c r="BW5" s="61"/>
      <c r="BX5" s="61"/>
      <c r="BY5" s="61"/>
    </row>
    <row r="6" spans="1:80">
      <c r="A6" s="64"/>
      <c r="B6" s="64"/>
      <c r="C6" s="64"/>
      <c r="D6" s="54"/>
      <c r="E6" s="54"/>
      <c r="F6" s="54"/>
      <c r="G6" s="65"/>
      <c r="H6" s="54"/>
      <c r="I6" s="54"/>
      <c r="J6" s="54"/>
      <c r="K6" s="54"/>
      <c r="L6" s="54"/>
      <c r="M6" s="54"/>
      <c r="N6" s="54"/>
      <c r="O6" s="57"/>
      <c r="P6" s="57"/>
      <c r="Q6" s="57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66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7"/>
      <c r="BR6" s="57"/>
      <c r="BS6" s="57"/>
      <c r="BT6" s="57"/>
      <c r="BU6" s="57"/>
      <c r="BV6" s="57"/>
      <c r="BW6" s="57"/>
      <c r="BX6" s="57"/>
      <c r="BY6" s="57"/>
    </row>
    <row r="7" spans="1:80">
      <c r="A7" s="67"/>
      <c r="B7" s="67"/>
      <c r="C7" s="67"/>
      <c r="D7" s="67"/>
      <c r="E7" s="67"/>
      <c r="F7" s="54"/>
      <c r="G7" s="67"/>
      <c r="H7" s="67"/>
      <c r="I7" s="54"/>
      <c r="J7" s="54"/>
      <c r="K7" s="54"/>
      <c r="L7" s="54"/>
      <c r="M7" s="54"/>
      <c r="N7" s="54"/>
      <c r="O7" s="57"/>
      <c r="P7" s="57"/>
      <c r="Q7" s="57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7"/>
      <c r="BR7" s="57"/>
      <c r="BS7" s="57"/>
      <c r="BT7" s="57"/>
      <c r="BU7" s="57"/>
      <c r="BV7" s="57"/>
      <c r="BW7" s="57"/>
      <c r="BX7" s="57"/>
      <c r="BY7" s="57"/>
    </row>
    <row r="8" spans="1:80" s="16" customFormat="1" ht="45" customHeight="1">
      <c r="A8" s="68" t="s">
        <v>2</v>
      </c>
      <c r="B8" s="69" t="s">
        <v>3</v>
      </c>
      <c r="C8" s="70" t="s">
        <v>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70" t="s">
        <v>5</v>
      </c>
      <c r="O8" s="74" t="s">
        <v>6</v>
      </c>
      <c r="P8" s="75"/>
      <c r="Q8" s="76" t="s">
        <v>6</v>
      </c>
      <c r="R8" s="71" t="s">
        <v>7</v>
      </c>
      <c r="S8" s="72"/>
      <c r="T8" s="72"/>
      <c r="U8" s="72"/>
      <c r="V8" s="72"/>
      <c r="W8" s="72"/>
      <c r="X8" s="72"/>
      <c r="Y8" s="78"/>
      <c r="Z8" s="70" t="s">
        <v>8</v>
      </c>
      <c r="AA8" s="71" t="s">
        <v>9</v>
      </c>
      <c r="AB8" s="72"/>
      <c r="AC8" s="72"/>
      <c r="AD8" s="72"/>
      <c r="AE8" s="72"/>
      <c r="AF8" s="72"/>
      <c r="AG8" s="72"/>
      <c r="AH8" s="78"/>
      <c r="AI8" s="70" t="s">
        <v>10</v>
      </c>
      <c r="AJ8" s="73" t="s">
        <v>11</v>
      </c>
      <c r="AK8" s="73"/>
      <c r="AL8" s="73"/>
      <c r="AM8" s="73"/>
      <c r="AN8" s="73"/>
      <c r="AO8" s="73"/>
      <c r="AP8" s="73"/>
      <c r="AQ8" s="73"/>
      <c r="AR8" s="70" t="s">
        <v>12</v>
      </c>
      <c r="AS8" s="71" t="s">
        <v>13</v>
      </c>
      <c r="AT8" s="72"/>
      <c r="AU8" s="70" t="s">
        <v>13</v>
      </c>
      <c r="AV8" s="73" t="s">
        <v>14</v>
      </c>
      <c r="AW8" s="73"/>
      <c r="AX8" s="73"/>
      <c r="AY8" s="73"/>
      <c r="AZ8" s="73"/>
      <c r="BA8" s="70" t="s">
        <v>14</v>
      </c>
      <c r="BB8" s="73" t="s">
        <v>15</v>
      </c>
      <c r="BC8" s="73"/>
      <c r="BD8" s="73"/>
      <c r="BE8" s="73"/>
      <c r="BF8" s="73"/>
      <c r="BG8" s="73"/>
      <c r="BH8" s="70" t="s">
        <v>15</v>
      </c>
      <c r="BI8" s="71" t="s">
        <v>16</v>
      </c>
      <c r="BJ8" s="72"/>
      <c r="BK8" s="72"/>
      <c r="BL8" s="78"/>
      <c r="BM8" s="70" t="s">
        <v>16</v>
      </c>
      <c r="BN8" s="73" t="s">
        <v>17</v>
      </c>
      <c r="BO8" s="73"/>
      <c r="BP8" s="70" t="s">
        <v>17</v>
      </c>
      <c r="BQ8" s="79" t="s">
        <v>18</v>
      </c>
      <c r="BR8" s="80"/>
      <c r="BS8" s="80"/>
      <c r="BT8" s="80"/>
      <c r="BU8" s="80"/>
      <c r="BV8" s="80"/>
      <c r="BW8" s="80"/>
      <c r="BX8" s="81"/>
      <c r="BY8" s="70" t="s">
        <v>18</v>
      </c>
      <c r="BZ8" s="70" t="s">
        <v>19</v>
      </c>
      <c r="CA8" s="70"/>
      <c r="CB8" s="70"/>
    </row>
    <row r="9" spans="1:80" ht="25.5">
      <c r="A9" s="68"/>
      <c r="B9" s="69"/>
      <c r="C9" s="70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70"/>
      <c r="O9" s="17" t="s">
        <v>30</v>
      </c>
      <c r="P9" s="17" t="s">
        <v>31</v>
      </c>
      <c r="Q9" s="77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70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70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70"/>
      <c r="AS9" s="17" t="s">
        <v>34</v>
      </c>
      <c r="AT9" s="17" t="s">
        <v>65</v>
      </c>
      <c r="AU9" s="70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70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70"/>
      <c r="BI9" s="17" t="s">
        <v>20</v>
      </c>
      <c r="BJ9" s="17" t="s">
        <v>21</v>
      </c>
      <c r="BK9" s="17" t="s">
        <v>22</v>
      </c>
      <c r="BL9" s="17" t="s">
        <v>23</v>
      </c>
      <c r="BM9" s="70"/>
      <c r="BN9" s="17" t="s">
        <v>36</v>
      </c>
      <c r="BO9" s="17" t="s">
        <v>37</v>
      </c>
      <c r="BP9" s="70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70"/>
      <c r="BZ9" s="70"/>
      <c r="CA9" s="70"/>
      <c r="CB9" s="70"/>
    </row>
    <row r="10" spans="1:80" s="5" customFormat="1" ht="12" customHeight="1">
      <c r="A10" s="18"/>
      <c r="B10" s="19" t="s">
        <v>38</v>
      </c>
      <c r="C10" s="19"/>
      <c r="D10" s="19" t="s">
        <v>71</v>
      </c>
      <c r="E10" s="19" t="s">
        <v>71</v>
      </c>
      <c r="F10" s="19" t="s">
        <v>71</v>
      </c>
      <c r="G10" s="19" t="s">
        <v>71</v>
      </c>
      <c r="H10" s="19" t="s">
        <v>71</v>
      </c>
      <c r="I10" s="19" t="s">
        <v>71</v>
      </c>
      <c r="J10" s="19" t="s">
        <v>71</v>
      </c>
      <c r="K10" s="19" t="s">
        <v>71</v>
      </c>
      <c r="L10" s="19" t="s">
        <v>71</v>
      </c>
      <c r="M10" s="19" t="s">
        <v>71</v>
      </c>
      <c r="N10" s="19" t="s">
        <v>71</v>
      </c>
      <c r="O10" s="19" t="s">
        <v>71</v>
      </c>
      <c r="P10" s="19" t="s">
        <v>71</v>
      </c>
      <c r="Q10" s="19" t="s">
        <v>71</v>
      </c>
      <c r="R10" s="19" t="s">
        <v>71</v>
      </c>
      <c r="S10" s="19" t="s">
        <v>71</v>
      </c>
      <c r="T10" s="19" t="s">
        <v>71</v>
      </c>
      <c r="U10" s="19" t="s">
        <v>71</v>
      </c>
      <c r="V10" s="19" t="s">
        <v>71</v>
      </c>
      <c r="W10" s="19" t="s">
        <v>71</v>
      </c>
      <c r="X10" s="19" t="s">
        <v>71</v>
      </c>
      <c r="Y10" s="19" t="s">
        <v>71</v>
      </c>
      <c r="Z10" s="19" t="s">
        <v>71</v>
      </c>
      <c r="AA10" s="19" t="s">
        <v>71</v>
      </c>
      <c r="AB10" s="19" t="s">
        <v>71</v>
      </c>
      <c r="AC10" s="19" t="s">
        <v>71</v>
      </c>
      <c r="AD10" s="19" t="s">
        <v>71</v>
      </c>
      <c r="AE10" s="19" t="s">
        <v>71</v>
      </c>
      <c r="AF10" s="19" t="s">
        <v>71</v>
      </c>
      <c r="AG10" s="19" t="s">
        <v>71</v>
      </c>
      <c r="AH10" s="19" t="s">
        <v>71</v>
      </c>
      <c r="AI10" s="19" t="s">
        <v>71</v>
      </c>
      <c r="AJ10" s="19" t="s">
        <v>71</v>
      </c>
      <c r="AK10" s="19" t="s">
        <v>71</v>
      </c>
      <c r="AL10" s="19" t="s">
        <v>71</v>
      </c>
      <c r="AM10" s="19" t="s">
        <v>71</v>
      </c>
      <c r="AN10" s="19" t="s">
        <v>71</v>
      </c>
      <c r="AO10" s="19" t="s">
        <v>71</v>
      </c>
      <c r="AP10" s="19" t="s">
        <v>71</v>
      </c>
      <c r="AQ10" s="19" t="s">
        <v>71</v>
      </c>
      <c r="AR10" s="19" t="s">
        <v>71</v>
      </c>
      <c r="AS10" s="19" t="s">
        <v>71</v>
      </c>
      <c r="AT10" s="19" t="s">
        <v>71</v>
      </c>
      <c r="AU10" s="19" t="s">
        <v>71</v>
      </c>
      <c r="AV10" s="19" t="s">
        <v>71</v>
      </c>
      <c r="AW10" s="19" t="s">
        <v>71</v>
      </c>
      <c r="AX10" s="19" t="s">
        <v>71</v>
      </c>
      <c r="AY10" s="19" t="s">
        <v>71</v>
      </c>
      <c r="AZ10" s="19" t="s">
        <v>71</v>
      </c>
      <c r="BA10" s="19" t="s">
        <v>71</v>
      </c>
      <c r="BB10" s="19" t="s">
        <v>71</v>
      </c>
      <c r="BC10" s="19" t="s">
        <v>71</v>
      </c>
      <c r="BD10" s="19" t="s">
        <v>71</v>
      </c>
      <c r="BE10" s="19" t="s">
        <v>71</v>
      </c>
      <c r="BF10" s="19" t="s">
        <v>71</v>
      </c>
      <c r="BG10" s="19" t="s">
        <v>71</v>
      </c>
      <c r="BH10" s="19" t="s">
        <v>71</v>
      </c>
      <c r="BI10" s="19" t="s">
        <v>71</v>
      </c>
      <c r="BJ10" s="19" t="s">
        <v>71</v>
      </c>
      <c r="BK10" s="19" t="s">
        <v>71</v>
      </c>
      <c r="BL10" s="19" t="s">
        <v>71</v>
      </c>
      <c r="BM10" s="19" t="s">
        <v>71</v>
      </c>
      <c r="BN10" s="19" t="s">
        <v>71</v>
      </c>
      <c r="BO10" s="19" t="s">
        <v>71</v>
      </c>
      <c r="BP10" s="19" t="s">
        <v>71</v>
      </c>
      <c r="BQ10" s="19" t="s">
        <v>71</v>
      </c>
      <c r="BR10" s="19" t="s">
        <v>71</v>
      </c>
      <c r="BS10" s="19" t="s">
        <v>71</v>
      </c>
      <c r="BT10" s="19" t="s">
        <v>71</v>
      </c>
      <c r="BU10" s="19" t="s">
        <v>71</v>
      </c>
      <c r="BV10" s="19" t="s">
        <v>71</v>
      </c>
      <c r="BW10" s="19" t="s">
        <v>71</v>
      </c>
      <c r="BX10" s="19" t="s">
        <v>71</v>
      </c>
      <c r="BY10" s="19" t="s">
        <v>71</v>
      </c>
      <c r="BZ10" s="19" t="s">
        <v>71</v>
      </c>
      <c r="CA10" s="19"/>
      <c r="CB10" s="19"/>
    </row>
    <row r="11" spans="1:80" s="5" customFormat="1" ht="12.75" customHeight="1">
      <c r="A11" s="20">
        <f>'Замер Актив 20 декабря 2017'!A11</f>
        <v>43089</v>
      </c>
      <c r="B11" s="21" t="s">
        <v>40</v>
      </c>
      <c r="C11" s="22"/>
      <c r="D11" s="43">
        <v>36.700000000000003</v>
      </c>
      <c r="E11" s="43">
        <v>36.799999999999997</v>
      </c>
      <c r="F11" s="43">
        <v>36.9</v>
      </c>
      <c r="G11" s="43">
        <v>36.9</v>
      </c>
      <c r="H11" s="43">
        <v>0</v>
      </c>
      <c r="I11" s="43">
        <v>0</v>
      </c>
      <c r="J11" s="43">
        <v>6.2</v>
      </c>
      <c r="K11" s="43">
        <v>6.3</v>
      </c>
      <c r="L11" s="43">
        <v>6.2</v>
      </c>
      <c r="M11" s="43">
        <v>6.3</v>
      </c>
      <c r="N11" s="32"/>
      <c r="O11" s="32">
        <v>35.799999999999997</v>
      </c>
      <c r="P11" s="32">
        <v>35.4</v>
      </c>
      <c r="Q11" s="32"/>
      <c r="R11" s="32">
        <v>36.1</v>
      </c>
      <c r="S11" s="32">
        <v>36</v>
      </c>
      <c r="T11" s="32">
        <v>36.299999999999997</v>
      </c>
      <c r="U11" s="32">
        <v>36.299999999999997</v>
      </c>
      <c r="V11" s="32">
        <v>6.2</v>
      </c>
      <c r="W11" s="32">
        <v>6.2</v>
      </c>
      <c r="X11" s="32">
        <v>0</v>
      </c>
      <c r="Y11" s="32">
        <v>0</v>
      </c>
      <c r="Z11" s="23"/>
      <c r="AA11" s="32">
        <v>35.5</v>
      </c>
      <c r="AB11" s="32">
        <v>35.6</v>
      </c>
      <c r="AC11" s="32">
        <v>36.299999999999997</v>
      </c>
      <c r="AD11" s="32">
        <v>36.5</v>
      </c>
      <c r="AE11" s="32">
        <v>6.1</v>
      </c>
      <c r="AF11" s="32">
        <v>6.2</v>
      </c>
      <c r="AG11" s="32">
        <v>0</v>
      </c>
      <c r="AH11" s="32">
        <v>0</v>
      </c>
      <c r="AI11" s="23"/>
      <c r="AJ11" s="32">
        <v>37.1</v>
      </c>
      <c r="AK11" s="32">
        <v>36.9</v>
      </c>
      <c r="AL11" s="32">
        <v>37.299999999999997</v>
      </c>
      <c r="AM11" s="32">
        <v>37.299999999999997</v>
      </c>
      <c r="AN11" s="32">
        <v>6.3</v>
      </c>
      <c r="AO11" s="32">
        <v>6.3</v>
      </c>
      <c r="AP11" s="32">
        <v>0</v>
      </c>
      <c r="AQ11" s="32">
        <v>0</v>
      </c>
      <c r="AR11" s="23"/>
      <c r="AS11" s="32">
        <v>6.1</v>
      </c>
      <c r="AT11" s="32">
        <v>6.2</v>
      </c>
      <c r="AU11" s="23"/>
      <c r="AV11" s="32">
        <v>6.1</v>
      </c>
      <c r="AW11" s="32">
        <v>6.3</v>
      </c>
      <c r="AX11" s="32">
        <v>37.1</v>
      </c>
      <c r="AY11" s="32">
        <v>37.4</v>
      </c>
      <c r="AZ11" s="32">
        <v>37.4</v>
      </c>
      <c r="BA11" s="23"/>
      <c r="BB11" s="32">
        <v>36.9</v>
      </c>
      <c r="BC11" s="32">
        <v>37.1</v>
      </c>
      <c r="BD11" s="32">
        <v>36.9</v>
      </c>
      <c r="BE11" s="32">
        <v>36.9</v>
      </c>
      <c r="BF11" s="32">
        <v>6.3</v>
      </c>
      <c r="BG11" s="32">
        <v>6.3</v>
      </c>
      <c r="BH11" s="23"/>
      <c r="BI11" s="32">
        <v>37.5</v>
      </c>
      <c r="BJ11" s="32">
        <v>37.5</v>
      </c>
      <c r="BK11" s="32">
        <v>37</v>
      </c>
      <c r="BL11" s="32">
        <v>37</v>
      </c>
      <c r="BM11" s="23"/>
      <c r="BN11" s="32">
        <v>121.6</v>
      </c>
      <c r="BO11" s="32">
        <v>120.2</v>
      </c>
      <c r="BP11" s="23"/>
      <c r="BQ11" s="32">
        <v>38.200000000000003</v>
      </c>
      <c r="BR11" s="32">
        <v>38.200000000000003</v>
      </c>
      <c r="BS11" s="32">
        <v>37.6</v>
      </c>
      <c r="BT11" s="32">
        <v>37.6</v>
      </c>
      <c r="BU11" s="32">
        <v>6.4</v>
      </c>
      <c r="BV11" s="32">
        <v>6.3</v>
      </c>
      <c r="BW11" s="32">
        <v>0</v>
      </c>
      <c r="BX11" s="32">
        <v>0</v>
      </c>
      <c r="BY11" s="23"/>
      <c r="BZ11" s="32"/>
      <c r="CA11" s="23"/>
      <c r="CB11" s="23"/>
    </row>
    <row r="12" spans="1:80" s="5" customFormat="1" ht="12.75" customHeight="1">
      <c r="A12" s="20">
        <f>'Замер Актив 20 декабря 2017'!A12</f>
        <v>43089</v>
      </c>
      <c r="B12" s="21" t="s">
        <v>41</v>
      </c>
      <c r="C12" s="22"/>
      <c r="D12" s="43">
        <v>36.700000000000003</v>
      </c>
      <c r="E12" s="43">
        <v>36.799999999999997</v>
      </c>
      <c r="F12" s="43">
        <v>36.9</v>
      </c>
      <c r="G12" s="43">
        <v>36.9</v>
      </c>
      <c r="H12" s="43">
        <v>0</v>
      </c>
      <c r="I12" s="43">
        <v>0</v>
      </c>
      <c r="J12" s="43">
        <v>6.2</v>
      </c>
      <c r="K12" s="43">
        <v>6.3</v>
      </c>
      <c r="L12" s="43">
        <v>6.2</v>
      </c>
      <c r="M12" s="43">
        <v>6.3</v>
      </c>
      <c r="N12" s="32"/>
      <c r="O12" s="32">
        <v>35.799999999999997</v>
      </c>
      <c r="P12" s="32">
        <v>35.4</v>
      </c>
      <c r="Q12" s="32"/>
      <c r="R12" s="32">
        <v>36</v>
      </c>
      <c r="S12" s="32">
        <v>36.1</v>
      </c>
      <c r="T12" s="32">
        <v>36.299999999999997</v>
      </c>
      <c r="U12" s="32">
        <v>36.299999999999997</v>
      </c>
      <c r="V12" s="32">
        <v>6.2</v>
      </c>
      <c r="W12" s="32">
        <v>6.2</v>
      </c>
      <c r="X12" s="32">
        <v>0</v>
      </c>
      <c r="Y12" s="32">
        <v>0</v>
      </c>
      <c r="Z12" s="23"/>
      <c r="AA12" s="32">
        <v>35.5</v>
      </c>
      <c r="AB12" s="32">
        <v>35.5</v>
      </c>
      <c r="AC12" s="32">
        <v>36.200000000000003</v>
      </c>
      <c r="AD12" s="32">
        <v>36.5</v>
      </c>
      <c r="AE12" s="32">
        <v>6.1</v>
      </c>
      <c r="AF12" s="32">
        <v>6.2</v>
      </c>
      <c r="AG12" s="32">
        <v>0</v>
      </c>
      <c r="AH12" s="32">
        <v>0</v>
      </c>
      <c r="AI12" s="23"/>
      <c r="AJ12" s="32">
        <v>37.1</v>
      </c>
      <c r="AK12" s="32">
        <v>36.9</v>
      </c>
      <c r="AL12" s="32">
        <v>37.299999999999997</v>
      </c>
      <c r="AM12" s="32">
        <v>37.299999999999997</v>
      </c>
      <c r="AN12" s="32">
        <v>6.3</v>
      </c>
      <c r="AO12" s="32">
        <v>6.3</v>
      </c>
      <c r="AP12" s="32">
        <v>0</v>
      </c>
      <c r="AQ12" s="32">
        <v>0</v>
      </c>
      <c r="AR12" s="23"/>
      <c r="AS12" s="32">
        <v>6.1</v>
      </c>
      <c r="AT12" s="32">
        <v>6.2</v>
      </c>
      <c r="AU12" s="23"/>
      <c r="AV12" s="32">
        <v>6.1</v>
      </c>
      <c r="AW12" s="32">
        <v>6.3</v>
      </c>
      <c r="AX12" s="32">
        <v>37.1</v>
      </c>
      <c r="AY12" s="32">
        <v>37.4</v>
      </c>
      <c r="AZ12" s="32">
        <v>37.4</v>
      </c>
      <c r="BA12" s="23"/>
      <c r="BB12" s="32">
        <v>36.9</v>
      </c>
      <c r="BC12" s="32">
        <v>37.1</v>
      </c>
      <c r="BD12" s="32">
        <v>36.799999999999997</v>
      </c>
      <c r="BE12" s="32">
        <v>36.9</v>
      </c>
      <c r="BF12" s="32">
        <v>6.3</v>
      </c>
      <c r="BG12" s="32">
        <v>6.3</v>
      </c>
      <c r="BH12" s="23"/>
      <c r="BI12" s="32">
        <v>37.5</v>
      </c>
      <c r="BJ12" s="32">
        <v>37.5</v>
      </c>
      <c r="BK12" s="32">
        <v>37</v>
      </c>
      <c r="BL12" s="32">
        <v>37</v>
      </c>
      <c r="BM12" s="23"/>
      <c r="BN12" s="32">
        <v>121.6</v>
      </c>
      <c r="BO12" s="32">
        <v>120.2</v>
      </c>
      <c r="BP12" s="23"/>
      <c r="BQ12" s="32">
        <v>38.200000000000003</v>
      </c>
      <c r="BR12" s="32">
        <v>38.200000000000003</v>
      </c>
      <c r="BS12" s="32">
        <v>37.5</v>
      </c>
      <c r="BT12" s="32">
        <v>37.6</v>
      </c>
      <c r="BU12" s="32">
        <v>6.4</v>
      </c>
      <c r="BV12" s="32">
        <v>6.3</v>
      </c>
      <c r="BW12" s="32">
        <v>0</v>
      </c>
      <c r="BX12" s="32">
        <v>0</v>
      </c>
      <c r="BY12" s="23"/>
      <c r="BZ12" s="32"/>
      <c r="CA12" s="23"/>
      <c r="CB12" s="23"/>
    </row>
    <row r="13" spans="1:80" s="5" customFormat="1" ht="12.75" customHeight="1">
      <c r="A13" s="20">
        <f>'Замер Актив 20 декабря 2017'!A13</f>
        <v>43089</v>
      </c>
      <c r="B13" s="21" t="s">
        <v>42</v>
      </c>
      <c r="C13" s="22"/>
      <c r="D13" s="43">
        <v>36.700000000000003</v>
      </c>
      <c r="E13" s="43">
        <v>36.799999999999997</v>
      </c>
      <c r="F13" s="43">
        <v>36.9</v>
      </c>
      <c r="G13" s="43">
        <v>36.9</v>
      </c>
      <c r="H13" s="43">
        <v>0</v>
      </c>
      <c r="I13" s="43">
        <v>0</v>
      </c>
      <c r="J13" s="43">
        <v>6.2</v>
      </c>
      <c r="K13" s="43">
        <v>6.3</v>
      </c>
      <c r="L13" s="43">
        <v>6.2</v>
      </c>
      <c r="M13" s="43">
        <v>6.3</v>
      </c>
      <c r="N13" s="32"/>
      <c r="O13" s="32">
        <v>35.799999999999997</v>
      </c>
      <c r="P13" s="32">
        <v>35.4</v>
      </c>
      <c r="Q13" s="32"/>
      <c r="R13" s="32">
        <v>36</v>
      </c>
      <c r="S13" s="32">
        <v>36</v>
      </c>
      <c r="T13" s="32">
        <v>36.299999999999997</v>
      </c>
      <c r="U13" s="32">
        <v>36.299999999999997</v>
      </c>
      <c r="V13" s="32">
        <v>6.2</v>
      </c>
      <c r="W13" s="32">
        <v>6.2</v>
      </c>
      <c r="X13" s="32">
        <v>0</v>
      </c>
      <c r="Y13" s="32">
        <v>0</v>
      </c>
      <c r="Z13" s="23"/>
      <c r="AA13" s="32">
        <v>35.5</v>
      </c>
      <c r="AB13" s="32">
        <v>35.5</v>
      </c>
      <c r="AC13" s="32">
        <v>36.299999999999997</v>
      </c>
      <c r="AD13" s="32">
        <v>36.5</v>
      </c>
      <c r="AE13" s="32">
        <v>6.1</v>
      </c>
      <c r="AF13" s="32">
        <v>6.2</v>
      </c>
      <c r="AG13" s="32">
        <v>0</v>
      </c>
      <c r="AH13" s="32">
        <v>0</v>
      </c>
      <c r="AI13" s="23"/>
      <c r="AJ13" s="32">
        <v>37.200000000000003</v>
      </c>
      <c r="AK13" s="32">
        <v>36.9</v>
      </c>
      <c r="AL13" s="32">
        <v>37.299999999999997</v>
      </c>
      <c r="AM13" s="32">
        <v>37.299999999999997</v>
      </c>
      <c r="AN13" s="32">
        <v>6.3</v>
      </c>
      <c r="AO13" s="32">
        <v>6.3</v>
      </c>
      <c r="AP13" s="32">
        <v>0</v>
      </c>
      <c r="AQ13" s="32">
        <v>0</v>
      </c>
      <c r="AR13" s="23"/>
      <c r="AS13" s="32">
        <v>6.1</v>
      </c>
      <c r="AT13" s="32">
        <v>6.2</v>
      </c>
      <c r="AU13" s="23"/>
      <c r="AV13" s="32">
        <v>6.1</v>
      </c>
      <c r="AW13" s="32">
        <v>6.3</v>
      </c>
      <c r="AX13" s="32">
        <v>37.1</v>
      </c>
      <c r="AY13" s="32">
        <v>37.4</v>
      </c>
      <c r="AZ13" s="32">
        <v>37.4</v>
      </c>
      <c r="BA13" s="23"/>
      <c r="BB13" s="32">
        <v>36.9</v>
      </c>
      <c r="BC13" s="32">
        <v>37.1</v>
      </c>
      <c r="BD13" s="32">
        <v>36.9</v>
      </c>
      <c r="BE13" s="32">
        <v>36.9</v>
      </c>
      <c r="BF13" s="32">
        <v>6.3</v>
      </c>
      <c r="BG13" s="32">
        <v>6.3</v>
      </c>
      <c r="BH13" s="23"/>
      <c r="BI13" s="32">
        <v>37.5</v>
      </c>
      <c r="BJ13" s="32">
        <v>37.5</v>
      </c>
      <c r="BK13" s="32">
        <v>37</v>
      </c>
      <c r="BL13" s="32">
        <v>37</v>
      </c>
      <c r="BM13" s="23"/>
      <c r="BN13" s="32">
        <v>121.6</v>
      </c>
      <c r="BO13" s="32">
        <v>120.2</v>
      </c>
      <c r="BP13" s="23"/>
      <c r="BQ13" s="32">
        <v>38.200000000000003</v>
      </c>
      <c r="BR13" s="32">
        <v>38.200000000000003</v>
      </c>
      <c r="BS13" s="32">
        <v>37.6</v>
      </c>
      <c r="BT13" s="32">
        <v>37.6</v>
      </c>
      <c r="BU13" s="32">
        <v>6.4</v>
      </c>
      <c r="BV13" s="32">
        <v>6.3</v>
      </c>
      <c r="BW13" s="32">
        <v>0</v>
      </c>
      <c r="BX13" s="32">
        <v>0</v>
      </c>
      <c r="BY13" s="23"/>
      <c r="BZ13" s="32"/>
      <c r="CA13" s="23"/>
      <c r="CB13" s="23"/>
    </row>
    <row r="14" spans="1:80" s="5" customFormat="1" ht="12.75" customHeight="1">
      <c r="A14" s="20">
        <f>'Замер Актив 20 декабря 2017'!A14</f>
        <v>43089</v>
      </c>
      <c r="B14" s="21" t="s">
        <v>43</v>
      </c>
      <c r="C14" s="22"/>
      <c r="D14" s="43">
        <v>36.799999999999997</v>
      </c>
      <c r="E14" s="43">
        <v>36.799999999999997</v>
      </c>
      <c r="F14" s="43">
        <v>37</v>
      </c>
      <c r="G14" s="43">
        <v>36.9</v>
      </c>
      <c r="H14" s="43">
        <v>0</v>
      </c>
      <c r="I14" s="43">
        <v>0</v>
      </c>
      <c r="J14" s="43">
        <v>6.2</v>
      </c>
      <c r="K14" s="43">
        <v>6.3</v>
      </c>
      <c r="L14" s="43">
        <v>6.2</v>
      </c>
      <c r="M14" s="43">
        <v>6.3</v>
      </c>
      <c r="N14" s="32"/>
      <c r="O14" s="32">
        <v>35.799999999999997</v>
      </c>
      <c r="P14" s="32">
        <v>35.299999999999997</v>
      </c>
      <c r="Q14" s="32"/>
      <c r="R14" s="32">
        <v>36</v>
      </c>
      <c r="S14" s="32">
        <v>36</v>
      </c>
      <c r="T14" s="32">
        <v>36.299999999999997</v>
      </c>
      <c r="U14" s="32">
        <v>36.299999999999997</v>
      </c>
      <c r="V14" s="32">
        <v>6.2</v>
      </c>
      <c r="W14" s="32">
        <v>6.2</v>
      </c>
      <c r="X14" s="32">
        <v>0</v>
      </c>
      <c r="Y14" s="32">
        <v>0</v>
      </c>
      <c r="Z14" s="23"/>
      <c r="AA14" s="32">
        <v>35.5</v>
      </c>
      <c r="AB14" s="32">
        <v>35.5</v>
      </c>
      <c r="AC14" s="32">
        <v>36.299999999999997</v>
      </c>
      <c r="AD14" s="32">
        <v>36.6</v>
      </c>
      <c r="AE14" s="32">
        <v>6.1</v>
      </c>
      <c r="AF14" s="32">
        <v>6.2</v>
      </c>
      <c r="AG14" s="32">
        <v>0</v>
      </c>
      <c r="AH14" s="32">
        <v>0</v>
      </c>
      <c r="AI14" s="23"/>
      <c r="AJ14" s="32">
        <v>37</v>
      </c>
      <c r="AK14" s="32">
        <v>36.799999999999997</v>
      </c>
      <c r="AL14" s="32">
        <v>37.299999999999997</v>
      </c>
      <c r="AM14" s="32">
        <v>37.299999999999997</v>
      </c>
      <c r="AN14" s="32">
        <v>6.3</v>
      </c>
      <c r="AO14" s="32">
        <v>6.4</v>
      </c>
      <c r="AP14" s="32">
        <v>0</v>
      </c>
      <c r="AQ14" s="32">
        <v>0</v>
      </c>
      <c r="AR14" s="23"/>
      <c r="AS14" s="32">
        <v>6</v>
      </c>
      <c r="AT14" s="32">
        <v>6.2</v>
      </c>
      <c r="AU14" s="23"/>
      <c r="AV14" s="32">
        <v>6.1</v>
      </c>
      <c r="AW14" s="32">
        <v>6.3</v>
      </c>
      <c r="AX14" s="32">
        <v>37.1</v>
      </c>
      <c r="AY14" s="32">
        <v>37.4</v>
      </c>
      <c r="AZ14" s="32">
        <v>37.299999999999997</v>
      </c>
      <c r="BA14" s="23"/>
      <c r="BB14" s="32">
        <v>36.9</v>
      </c>
      <c r="BC14" s="32">
        <v>37.1</v>
      </c>
      <c r="BD14" s="32">
        <v>36.799999999999997</v>
      </c>
      <c r="BE14" s="32">
        <v>36.9</v>
      </c>
      <c r="BF14" s="32">
        <v>6.3</v>
      </c>
      <c r="BG14" s="32">
        <v>6.3</v>
      </c>
      <c r="BH14" s="23"/>
      <c r="BI14" s="32">
        <v>37.5</v>
      </c>
      <c r="BJ14" s="32">
        <v>37.5</v>
      </c>
      <c r="BK14" s="32">
        <v>37</v>
      </c>
      <c r="BL14" s="32">
        <v>37</v>
      </c>
      <c r="BM14" s="23"/>
      <c r="BN14" s="32">
        <v>121.4</v>
      </c>
      <c r="BO14" s="32">
        <v>120.2</v>
      </c>
      <c r="BP14" s="23"/>
      <c r="BQ14" s="32">
        <v>38.200000000000003</v>
      </c>
      <c r="BR14" s="32">
        <v>38.200000000000003</v>
      </c>
      <c r="BS14" s="32">
        <v>37.5</v>
      </c>
      <c r="BT14" s="32">
        <v>37.6</v>
      </c>
      <c r="BU14" s="32">
        <v>6.4</v>
      </c>
      <c r="BV14" s="32">
        <v>6.3</v>
      </c>
      <c r="BW14" s="32">
        <v>0</v>
      </c>
      <c r="BX14" s="32">
        <v>0</v>
      </c>
      <c r="BY14" s="23"/>
      <c r="BZ14" s="32"/>
      <c r="CA14" s="23"/>
      <c r="CB14" s="23"/>
    </row>
    <row r="15" spans="1:80" s="5" customFormat="1">
      <c r="A15" s="20">
        <f>'Замер Актив 20 декабря 2017'!A15</f>
        <v>43089</v>
      </c>
      <c r="B15" s="21" t="s">
        <v>44</v>
      </c>
      <c r="C15" s="22"/>
      <c r="D15" s="43">
        <v>36.799999999999997</v>
      </c>
      <c r="E15" s="43">
        <v>36.799999999999997</v>
      </c>
      <c r="F15" s="43">
        <v>36.9</v>
      </c>
      <c r="G15" s="43">
        <v>36.9</v>
      </c>
      <c r="H15" s="43">
        <v>0</v>
      </c>
      <c r="I15" s="43">
        <v>0</v>
      </c>
      <c r="J15" s="43">
        <v>6.2</v>
      </c>
      <c r="K15" s="43">
        <v>6.3</v>
      </c>
      <c r="L15" s="43">
        <v>6.2</v>
      </c>
      <c r="M15" s="43">
        <v>6.3</v>
      </c>
      <c r="N15" s="32"/>
      <c r="O15" s="32">
        <v>35.799999999999997</v>
      </c>
      <c r="P15" s="32">
        <v>35.299999999999997</v>
      </c>
      <c r="Q15" s="32"/>
      <c r="R15" s="32">
        <v>36</v>
      </c>
      <c r="S15" s="32">
        <v>36</v>
      </c>
      <c r="T15" s="32">
        <v>36.299999999999997</v>
      </c>
      <c r="U15" s="32">
        <v>36.299999999999997</v>
      </c>
      <c r="V15" s="32">
        <v>6.2</v>
      </c>
      <c r="W15" s="32">
        <v>6.2</v>
      </c>
      <c r="X15" s="32">
        <v>0</v>
      </c>
      <c r="Y15" s="32">
        <v>0</v>
      </c>
      <c r="Z15" s="23"/>
      <c r="AA15" s="32">
        <v>35.6</v>
      </c>
      <c r="AB15" s="32">
        <v>35.6</v>
      </c>
      <c r="AC15" s="32">
        <v>36.299999999999997</v>
      </c>
      <c r="AD15" s="32">
        <v>36.6</v>
      </c>
      <c r="AE15" s="32">
        <v>6.1</v>
      </c>
      <c r="AF15" s="32">
        <v>6.2</v>
      </c>
      <c r="AG15" s="32">
        <v>0</v>
      </c>
      <c r="AH15" s="32">
        <v>0</v>
      </c>
      <c r="AI15" s="23"/>
      <c r="AJ15" s="32">
        <v>37</v>
      </c>
      <c r="AK15" s="32">
        <v>36.9</v>
      </c>
      <c r="AL15" s="32">
        <v>37.299999999999997</v>
      </c>
      <c r="AM15" s="32">
        <v>37.299999999999997</v>
      </c>
      <c r="AN15" s="32">
        <v>6.3</v>
      </c>
      <c r="AO15" s="32">
        <v>6.4</v>
      </c>
      <c r="AP15" s="32">
        <v>0</v>
      </c>
      <c r="AQ15" s="32">
        <v>0</v>
      </c>
      <c r="AR15" s="23"/>
      <c r="AS15" s="32">
        <v>6</v>
      </c>
      <c r="AT15" s="32">
        <v>6.1</v>
      </c>
      <c r="AU15" s="23"/>
      <c r="AV15" s="32">
        <v>6.1</v>
      </c>
      <c r="AW15" s="32">
        <v>6.3</v>
      </c>
      <c r="AX15" s="32">
        <v>37.1</v>
      </c>
      <c r="AY15" s="32">
        <v>37.299999999999997</v>
      </c>
      <c r="AZ15" s="32">
        <v>37.299999999999997</v>
      </c>
      <c r="BA15" s="23"/>
      <c r="BB15" s="32">
        <v>36.9</v>
      </c>
      <c r="BC15" s="32">
        <v>37.1</v>
      </c>
      <c r="BD15" s="32">
        <v>36.799999999999997</v>
      </c>
      <c r="BE15" s="32">
        <v>36.9</v>
      </c>
      <c r="BF15" s="32">
        <v>6.3</v>
      </c>
      <c r="BG15" s="32">
        <v>6.3</v>
      </c>
      <c r="BH15" s="23"/>
      <c r="BI15" s="32">
        <v>37.4</v>
      </c>
      <c r="BJ15" s="32">
        <v>37.4</v>
      </c>
      <c r="BK15" s="32">
        <v>36.9</v>
      </c>
      <c r="BL15" s="32">
        <v>36.9</v>
      </c>
      <c r="BM15" s="23"/>
      <c r="BN15" s="32">
        <v>121.3</v>
      </c>
      <c r="BO15" s="32">
        <v>120.2</v>
      </c>
      <c r="BP15" s="23"/>
      <c r="BQ15" s="32">
        <v>38.1</v>
      </c>
      <c r="BR15" s="32">
        <v>38.1</v>
      </c>
      <c r="BS15" s="32">
        <v>37.5</v>
      </c>
      <c r="BT15" s="32">
        <v>37.6</v>
      </c>
      <c r="BU15" s="32">
        <v>6.4</v>
      </c>
      <c r="BV15" s="32">
        <v>6.3</v>
      </c>
      <c r="BW15" s="32">
        <v>0</v>
      </c>
      <c r="BX15" s="32">
        <v>0</v>
      </c>
      <c r="BY15" s="23"/>
      <c r="BZ15" s="32"/>
      <c r="CA15" s="23"/>
      <c r="CB15" s="23"/>
    </row>
    <row r="16" spans="1:80" s="5" customFormat="1">
      <c r="A16" s="20">
        <f>'Замер Актив 20 декабря 2017'!A16</f>
        <v>43089</v>
      </c>
      <c r="B16" s="21" t="s">
        <v>45</v>
      </c>
      <c r="C16" s="22"/>
      <c r="D16" s="43">
        <v>36.799999999999997</v>
      </c>
      <c r="E16" s="43">
        <v>36.700000000000003</v>
      </c>
      <c r="F16" s="43">
        <v>36.9</v>
      </c>
      <c r="G16" s="43">
        <v>36.9</v>
      </c>
      <c r="H16" s="43">
        <v>0</v>
      </c>
      <c r="I16" s="43">
        <v>0</v>
      </c>
      <c r="J16" s="43">
        <v>6.2</v>
      </c>
      <c r="K16" s="43">
        <v>6.3</v>
      </c>
      <c r="L16" s="43">
        <v>6.2</v>
      </c>
      <c r="M16" s="43">
        <v>6.3</v>
      </c>
      <c r="N16" s="32"/>
      <c r="O16" s="32">
        <v>35.700000000000003</v>
      </c>
      <c r="P16" s="32">
        <v>35.200000000000003</v>
      </c>
      <c r="Q16" s="32"/>
      <c r="R16" s="32">
        <v>35.9</v>
      </c>
      <c r="S16" s="32">
        <v>36</v>
      </c>
      <c r="T16" s="32">
        <v>36.200000000000003</v>
      </c>
      <c r="U16" s="32">
        <v>36.200000000000003</v>
      </c>
      <c r="V16" s="32">
        <v>6.2</v>
      </c>
      <c r="W16" s="32">
        <v>6.2</v>
      </c>
      <c r="X16" s="32">
        <v>0</v>
      </c>
      <c r="Y16" s="32">
        <v>0</v>
      </c>
      <c r="Z16" s="23"/>
      <c r="AA16" s="32">
        <v>35.5</v>
      </c>
      <c r="AB16" s="32">
        <v>35.5</v>
      </c>
      <c r="AC16" s="32">
        <v>36.200000000000003</v>
      </c>
      <c r="AD16" s="32">
        <v>36.5</v>
      </c>
      <c r="AE16" s="32">
        <v>6.1</v>
      </c>
      <c r="AF16" s="32">
        <v>6.2</v>
      </c>
      <c r="AG16" s="32">
        <v>0</v>
      </c>
      <c r="AH16" s="32">
        <v>0</v>
      </c>
      <c r="AI16" s="23"/>
      <c r="AJ16" s="32">
        <v>36.9</v>
      </c>
      <c r="AK16" s="32">
        <v>36.700000000000003</v>
      </c>
      <c r="AL16" s="32">
        <v>37.200000000000003</v>
      </c>
      <c r="AM16" s="32">
        <v>37.200000000000003</v>
      </c>
      <c r="AN16" s="32">
        <v>6.3</v>
      </c>
      <c r="AO16" s="32">
        <v>6.3</v>
      </c>
      <c r="AP16" s="32">
        <v>0</v>
      </c>
      <c r="AQ16" s="32">
        <v>0</v>
      </c>
      <c r="AR16" s="23"/>
      <c r="AS16" s="32">
        <v>6</v>
      </c>
      <c r="AT16" s="32">
        <v>6.1</v>
      </c>
      <c r="AU16" s="23"/>
      <c r="AV16" s="32">
        <v>6.1</v>
      </c>
      <c r="AW16" s="32">
        <v>6.3</v>
      </c>
      <c r="AX16" s="32">
        <v>37</v>
      </c>
      <c r="AY16" s="32">
        <v>37.299999999999997</v>
      </c>
      <c r="AZ16" s="32">
        <v>37.299999999999997</v>
      </c>
      <c r="BA16" s="23"/>
      <c r="BB16" s="32">
        <v>36.799999999999997</v>
      </c>
      <c r="BC16" s="32">
        <v>37</v>
      </c>
      <c r="BD16" s="32">
        <v>36.799999999999997</v>
      </c>
      <c r="BE16" s="32">
        <v>36.799999999999997</v>
      </c>
      <c r="BF16" s="32">
        <v>6.2</v>
      </c>
      <c r="BG16" s="32">
        <v>6.3</v>
      </c>
      <c r="BH16" s="23"/>
      <c r="BI16" s="32">
        <v>37.4</v>
      </c>
      <c r="BJ16" s="32">
        <v>37.299999999999997</v>
      </c>
      <c r="BK16" s="32">
        <v>36.9</v>
      </c>
      <c r="BL16" s="32">
        <v>36.9</v>
      </c>
      <c r="BM16" s="23"/>
      <c r="BN16" s="32">
        <v>121.1</v>
      </c>
      <c r="BO16" s="32">
        <v>119.8</v>
      </c>
      <c r="BP16" s="23"/>
      <c r="BQ16" s="32">
        <v>38.1</v>
      </c>
      <c r="BR16" s="32">
        <v>38.1</v>
      </c>
      <c r="BS16" s="32">
        <v>37.5</v>
      </c>
      <c r="BT16" s="32">
        <v>37.5</v>
      </c>
      <c r="BU16" s="32">
        <v>6.4</v>
      </c>
      <c r="BV16" s="32">
        <v>6.3</v>
      </c>
      <c r="BW16" s="32">
        <v>0</v>
      </c>
      <c r="BX16" s="32">
        <v>0</v>
      </c>
      <c r="BY16" s="23"/>
      <c r="BZ16" s="32"/>
      <c r="CA16" s="23"/>
      <c r="CB16" s="23"/>
    </row>
    <row r="17" spans="1:82" s="5" customFormat="1">
      <c r="A17" s="20">
        <f>'Замер Актив 20 декабря 2017'!A17</f>
        <v>43089</v>
      </c>
      <c r="B17" s="21" t="s">
        <v>46</v>
      </c>
      <c r="C17" s="22"/>
      <c r="D17" s="43">
        <v>36.700000000000003</v>
      </c>
      <c r="E17" s="43">
        <v>36.700000000000003</v>
      </c>
      <c r="F17" s="43">
        <v>36.9</v>
      </c>
      <c r="G17" s="43">
        <v>36.799999999999997</v>
      </c>
      <c r="H17" s="43">
        <v>0</v>
      </c>
      <c r="I17" s="43">
        <v>0</v>
      </c>
      <c r="J17" s="43">
        <v>6.2</v>
      </c>
      <c r="K17" s="43">
        <v>6.3</v>
      </c>
      <c r="L17" s="43">
        <v>6.2</v>
      </c>
      <c r="M17" s="43">
        <v>6.3</v>
      </c>
      <c r="N17" s="32"/>
      <c r="O17" s="32">
        <v>35.700000000000003</v>
      </c>
      <c r="P17" s="32">
        <v>35.200000000000003</v>
      </c>
      <c r="Q17" s="32"/>
      <c r="R17" s="32">
        <v>35.9</v>
      </c>
      <c r="S17" s="32">
        <v>35.9</v>
      </c>
      <c r="T17" s="32">
        <v>36.200000000000003</v>
      </c>
      <c r="U17" s="32">
        <v>36.200000000000003</v>
      </c>
      <c r="V17" s="32">
        <v>6.2</v>
      </c>
      <c r="W17" s="32">
        <v>6.2</v>
      </c>
      <c r="X17" s="32">
        <v>0</v>
      </c>
      <c r="Y17" s="32">
        <v>0</v>
      </c>
      <c r="Z17" s="23"/>
      <c r="AA17" s="32">
        <v>35.4</v>
      </c>
      <c r="AB17" s="32">
        <v>35.5</v>
      </c>
      <c r="AC17" s="32">
        <v>36.200000000000003</v>
      </c>
      <c r="AD17" s="32">
        <v>36.5</v>
      </c>
      <c r="AE17" s="32">
        <v>6.1</v>
      </c>
      <c r="AF17" s="32">
        <v>6.2</v>
      </c>
      <c r="AG17" s="32">
        <v>0</v>
      </c>
      <c r="AH17" s="32">
        <v>0</v>
      </c>
      <c r="AI17" s="23"/>
      <c r="AJ17" s="32">
        <v>36.9</v>
      </c>
      <c r="AK17" s="32">
        <v>36.700000000000003</v>
      </c>
      <c r="AL17" s="32">
        <v>37.200000000000003</v>
      </c>
      <c r="AM17" s="32">
        <v>37.200000000000003</v>
      </c>
      <c r="AN17" s="32">
        <v>6.3</v>
      </c>
      <c r="AO17" s="32">
        <v>6.3</v>
      </c>
      <c r="AP17" s="32">
        <v>0</v>
      </c>
      <c r="AQ17" s="32">
        <v>0</v>
      </c>
      <c r="AR17" s="23"/>
      <c r="AS17" s="32">
        <v>6.1</v>
      </c>
      <c r="AT17" s="32">
        <v>6.1</v>
      </c>
      <c r="AU17" s="23"/>
      <c r="AV17" s="32">
        <v>6.1</v>
      </c>
      <c r="AW17" s="32">
        <v>6.3</v>
      </c>
      <c r="AX17" s="32">
        <v>37</v>
      </c>
      <c r="AY17" s="32">
        <v>37.299999999999997</v>
      </c>
      <c r="AZ17" s="32">
        <v>37.299999999999997</v>
      </c>
      <c r="BA17" s="23"/>
      <c r="BB17" s="32">
        <v>36.799999999999997</v>
      </c>
      <c r="BC17" s="32">
        <v>37</v>
      </c>
      <c r="BD17" s="32">
        <v>36.799999999999997</v>
      </c>
      <c r="BE17" s="32">
        <v>36.9</v>
      </c>
      <c r="BF17" s="32">
        <v>6.2</v>
      </c>
      <c r="BG17" s="32">
        <v>6.3</v>
      </c>
      <c r="BH17" s="23"/>
      <c r="BI17" s="32">
        <v>37.4</v>
      </c>
      <c r="BJ17" s="32">
        <v>37.4</v>
      </c>
      <c r="BK17" s="32">
        <v>36.9</v>
      </c>
      <c r="BL17" s="32">
        <v>36.9</v>
      </c>
      <c r="BM17" s="23"/>
      <c r="BN17" s="32">
        <v>121.1</v>
      </c>
      <c r="BO17" s="32">
        <v>119.9</v>
      </c>
      <c r="BP17" s="23"/>
      <c r="BQ17" s="32">
        <v>38</v>
      </c>
      <c r="BR17" s="32">
        <v>38</v>
      </c>
      <c r="BS17" s="32">
        <v>37.5</v>
      </c>
      <c r="BT17" s="32">
        <v>37.5</v>
      </c>
      <c r="BU17" s="32">
        <v>6.4</v>
      </c>
      <c r="BV17" s="32">
        <v>6.3</v>
      </c>
      <c r="BW17" s="32">
        <v>0</v>
      </c>
      <c r="BX17" s="32">
        <v>0</v>
      </c>
      <c r="BY17" s="23"/>
      <c r="BZ17" s="32"/>
      <c r="CA17" s="23"/>
      <c r="CB17" s="23"/>
    </row>
    <row r="18" spans="1:82" s="5" customFormat="1">
      <c r="A18" s="20">
        <f>'Замер Актив 20 декабря 2017'!A18</f>
        <v>43089</v>
      </c>
      <c r="B18" s="31" t="s">
        <v>47</v>
      </c>
      <c r="C18" s="22"/>
      <c r="D18" s="43">
        <v>36.700000000000003</v>
      </c>
      <c r="E18" s="43">
        <v>36.799999999999997</v>
      </c>
      <c r="F18" s="43">
        <v>36.799999999999997</v>
      </c>
      <c r="G18" s="43">
        <v>36.799999999999997</v>
      </c>
      <c r="H18" s="43">
        <v>0</v>
      </c>
      <c r="I18" s="43">
        <v>0</v>
      </c>
      <c r="J18" s="43">
        <v>6.2</v>
      </c>
      <c r="K18" s="43">
        <v>6.3</v>
      </c>
      <c r="L18" s="43">
        <v>6.2</v>
      </c>
      <c r="M18" s="43">
        <v>6.3</v>
      </c>
      <c r="N18" s="32"/>
      <c r="O18" s="32">
        <v>35.700000000000003</v>
      </c>
      <c r="P18" s="32">
        <v>35.200000000000003</v>
      </c>
      <c r="Q18" s="32"/>
      <c r="R18" s="32">
        <v>35.9</v>
      </c>
      <c r="S18" s="32">
        <v>36</v>
      </c>
      <c r="T18" s="32">
        <v>36.200000000000003</v>
      </c>
      <c r="U18" s="32">
        <v>36.200000000000003</v>
      </c>
      <c r="V18" s="32">
        <v>6.2</v>
      </c>
      <c r="W18" s="32">
        <v>6.2</v>
      </c>
      <c r="X18" s="32">
        <v>0</v>
      </c>
      <c r="Y18" s="32">
        <v>0</v>
      </c>
      <c r="Z18" s="32"/>
      <c r="AA18" s="32">
        <v>35.5</v>
      </c>
      <c r="AB18" s="32">
        <v>35.5</v>
      </c>
      <c r="AC18" s="32">
        <v>36.200000000000003</v>
      </c>
      <c r="AD18" s="32">
        <v>36.5</v>
      </c>
      <c r="AE18" s="32">
        <v>6.1</v>
      </c>
      <c r="AF18" s="32">
        <v>6.2</v>
      </c>
      <c r="AG18" s="32">
        <v>0</v>
      </c>
      <c r="AH18" s="32">
        <v>0</v>
      </c>
      <c r="AI18" s="32"/>
      <c r="AJ18" s="32">
        <v>36.9</v>
      </c>
      <c r="AK18" s="32">
        <v>36.700000000000003</v>
      </c>
      <c r="AL18" s="32">
        <v>37.200000000000003</v>
      </c>
      <c r="AM18" s="32">
        <v>37.200000000000003</v>
      </c>
      <c r="AN18" s="32">
        <v>6.3</v>
      </c>
      <c r="AO18" s="32">
        <v>6.3</v>
      </c>
      <c r="AP18" s="32">
        <v>0</v>
      </c>
      <c r="AQ18" s="32">
        <v>0</v>
      </c>
      <c r="AR18" s="32"/>
      <c r="AS18" s="32">
        <v>6.1</v>
      </c>
      <c r="AT18" s="32">
        <v>6.1</v>
      </c>
      <c r="AU18" s="23"/>
      <c r="AV18" s="32">
        <v>6.2</v>
      </c>
      <c r="AW18" s="32">
        <v>6.3</v>
      </c>
      <c r="AX18" s="32">
        <v>37</v>
      </c>
      <c r="AY18" s="32">
        <v>37.299999999999997</v>
      </c>
      <c r="AZ18" s="32">
        <v>37.299999999999997</v>
      </c>
      <c r="BA18" s="23"/>
      <c r="BB18" s="32">
        <v>36.799999999999997</v>
      </c>
      <c r="BC18" s="32">
        <v>37</v>
      </c>
      <c r="BD18" s="32">
        <v>36.799999999999997</v>
      </c>
      <c r="BE18" s="32">
        <v>36.799999999999997</v>
      </c>
      <c r="BF18" s="32">
        <v>6.2</v>
      </c>
      <c r="BG18" s="32">
        <v>6.3</v>
      </c>
      <c r="BH18" s="32"/>
      <c r="BI18" s="32">
        <v>37.4</v>
      </c>
      <c r="BJ18" s="32">
        <v>37.299999999999997</v>
      </c>
      <c r="BK18" s="32">
        <v>36.9</v>
      </c>
      <c r="BL18" s="32">
        <v>36.9</v>
      </c>
      <c r="BM18" s="32"/>
      <c r="BN18" s="32">
        <v>121.1</v>
      </c>
      <c r="BO18" s="32">
        <v>119.8</v>
      </c>
      <c r="BP18" s="32"/>
      <c r="BQ18" s="32">
        <v>38</v>
      </c>
      <c r="BR18" s="32">
        <v>38</v>
      </c>
      <c r="BS18" s="32">
        <v>37.5</v>
      </c>
      <c r="BT18" s="32">
        <v>37.5</v>
      </c>
      <c r="BU18" s="32">
        <v>6.4</v>
      </c>
      <c r="BV18" s="32">
        <v>6.3</v>
      </c>
      <c r="BW18" s="32">
        <v>0</v>
      </c>
      <c r="BX18" s="32">
        <v>0</v>
      </c>
      <c r="BY18" s="23"/>
      <c r="BZ18" s="32"/>
      <c r="CA18" s="23"/>
      <c r="CB18" s="23"/>
    </row>
    <row r="19" spans="1:82" s="5" customFormat="1">
      <c r="A19" s="20">
        <f>'Замер Актив 20 декабря 2017'!A19</f>
        <v>43089</v>
      </c>
      <c r="B19" s="31" t="s">
        <v>48</v>
      </c>
      <c r="C19" s="22"/>
      <c r="D19" s="43">
        <v>36.700000000000003</v>
      </c>
      <c r="E19" s="43">
        <v>36.799999999999997</v>
      </c>
      <c r="F19" s="43">
        <v>36.9</v>
      </c>
      <c r="G19" s="43">
        <v>36.799999999999997</v>
      </c>
      <c r="H19" s="43">
        <v>0</v>
      </c>
      <c r="I19" s="43">
        <v>0</v>
      </c>
      <c r="J19" s="43">
        <v>6.2</v>
      </c>
      <c r="K19" s="43">
        <v>6.3</v>
      </c>
      <c r="L19" s="43">
        <v>6.2</v>
      </c>
      <c r="M19" s="43">
        <v>6.3</v>
      </c>
      <c r="N19" s="32"/>
      <c r="O19" s="32">
        <v>35.700000000000003</v>
      </c>
      <c r="P19" s="32">
        <v>35.200000000000003</v>
      </c>
      <c r="Q19" s="32"/>
      <c r="R19" s="32">
        <v>35.9</v>
      </c>
      <c r="S19" s="32">
        <v>35.9</v>
      </c>
      <c r="T19" s="32">
        <v>36.200000000000003</v>
      </c>
      <c r="U19" s="32">
        <v>36.200000000000003</v>
      </c>
      <c r="V19" s="32">
        <v>6.2</v>
      </c>
      <c r="W19" s="32">
        <v>6.2</v>
      </c>
      <c r="X19" s="32">
        <v>0</v>
      </c>
      <c r="Y19" s="32">
        <v>0</v>
      </c>
      <c r="Z19" s="32"/>
      <c r="AA19" s="32">
        <v>35.5</v>
      </c>
      <c r="AB19" s="32">
        <v>35.5</v>
      </c>
      <c r="AC19" s="32">
        <v>36.200000000000003</v>
      </c>
      <c r="AD19" s="32">
        <v>36.5</v>
      </c>
      <c r="AE19" s="32">
        <v>6.1</v>
      </c>
      <c r="AF19" s="32">
        <v>6.2</v>
      </c>
      <c r="AG19" s="32">
        <v>0</v>
      </c>
      <c r="AH19" s="32">
        <v>0</v>
      </c>
      <c r="AI19" s="32"/>
      <c r="AJ19" s="32">
        <v>36.9</v>
      </c>
      <c r="AK19" s="32">
        <v>36.700000000000003</v>
      </c>
      <c r="AL19" s="32">
        <v>37.1</v>
      </c>
      <c r="AM19" s="32">
        <v>37.200000000000003</v>
      </c>
      <c r="AN19" s="32">
        <v>6.3</v>
      </c>
      <c r="AO19" s="32">
        <v>6.3</v>
      </c>
      <c r="AP19" s="32">
        <v>0</v>
      </c>
      <c r="AQ19" s="32">
        <v>0</v>
      </c>
      <c r="AR19" s="32"/>
      <c r="AS19" s="32">
        <v>6.1</v>
      </c>
      <c r="AT19" s="32">
        <v>6.1</v>
      </c>
      <c r="AU19" s="23"/>
      <c r="AV19" s="32">
        <v>6.1</v>
      </c>
      <c r="AW19" s="32">
        <v>6.3</v>
      </c>
      <c r="AX19" s="32">
        <v>37</v>
      </c>
      <c r="AY19" s="32">
        <v>37.299999999999997</v>
      </c>
      <c r="AZ19" s="32">
        <v>37.299999999999997</v>
      </c>
      <c r="BA19" s="23"/>
      <c r="BB19" s="32">
        <v>36.799999999999997</v>
      </c>
      <c r="BC19" s="32">
        <v>36.9</v>
      </c>
      <c r="BD19" s="32">
        <v>36.799999999999997</v>
      </c>
      <c r="BE19" s="32">
        <v>36.9</v>
      </c>
      <c r="BF19" s="32">
        <v>6.2</v>
      </c>
      <c r="BG19" s="32">
        <v>6.3</v>
      </c>
      <c r="BH19" s="32"/>
      <c r="BI19" s="32">
        <v>37.299999999999997</v>
      </c>
      <c r="BJ19" s="32">
        <v>37.299999999999997</v>
      </c>
      <c r="BK19" s="32">
        <v>36.9</v>
      </c>
      <c r="BL19" s="32">
        <v>36.9</v>
      </c>
      <c r="BM19" s="32"/>
      <c r="BN19" s="32">
        <v>121.1</v>
      </c>
      <c r="BO19" s="32">
        <v>119.8</v>
      </c>
      <c r="BP19" s="32"/>
      <c r="BQ19" s="32">
        <v>38</v>
      </c>
      <c r="BR19" s="32">
        <v>38</v>
      </c>
      <c r="BS19" s="32">
        <v>37.5</v>
      </c>
      <c r="BT19" s="32">
        <v>37.5</v>
      </c>
      <c r="BU19" s="32">
        <v>6.4</v>
      </c>
      <c r="BV19" s="32">
        <v>6.3</v>
      </c>
      <c r="BW19" s="32">
        <v>0</v>
      </c>
      <c r="BX19" s="32">
        <v>0</v>
      </c>
      <c r="BY19" s="23"/>
      <c r="BZ19" s="32"/>
      <c r="CA19" s="23"/>
      <c r="CB19" s="23"/>
    </row>
    <row r="20" spans="1:82" s="34" customFormat="1">
      <c r="A20" s="20">
        <f>'Замер Актив 20 декабря 2017'!A20</f>
        <v>43089</v>
      </c>
      <c r="B20" s="31" t="s">
        <v>49</v>
      </c>
      <c r="C20" s="43"/>
      <c r="D20" s="43">
        <v>36.700000000000003</v>
      </c>
      <c r="E20" s="43">
        <v>36.799999999999997</v>
      </c>
      <c r="F20" s="43">
        <v>36.9</v>
      </c>
      <c r="G20" s="43">
        <v>36.799999999999997</v>
      </c>
      <c r="H20" s="43">
        <v>0</v>
      </c>
      <c r="I20" s="43">
        <v>0</v>
      </c>
      <c r="J20" s="43">
        <v>6.2</v>
      </c>
      <c r="K20" s="43">
        <v>6.3</v>
      </c>
      <c r="L20" s="43">
        <v>6.2</v>
      </c>
      <c r="M20" s="43">
        <v>6.3</v>
      </c>
      <c r="N20" s="32"/>
      <c r="O20" s="32">
        <v>35.700000000000003</v>
      </c>
      <c r="P20" s="32">
        <v>35.299999999999997</v>
      </c>
      <c r="Q20" s="32"/>
      <c r="R20" s="32">
        <v>35.9</v>
      </c>
      <c r="S20" s="32">
        <v>35.9</v>
      </c>
      <c r="T20" s="32">
        <v>36.200000000000003</v>
      </c>
      <c r="U20" s="32">
        <v>36.200000000000003</v>
      </c>
      <c r="V20" s="32">
        <v>6.2</v>
      </c>
      <c r="W20" s="32">
        <v>6.2</v>
      </c>
      <c r="X20" s="32">
        <v>0</v>
      </c>
      <c r="Y20" s="32">
        <v>0</v>
      </c>
      <c r="Z20" s="32"/>
      <c r="AA20" s="32">
        <v>35.5</v>
      </c>
      <c r="AB20" s="32">
        <v>35.5</v>
      </c>
      <c r="AC20" s="32">
        <v>36.299999999999997</v>
      </c>
      <c r="AD20" s="32">
        <v>36.6</v>
      </c>
      <c r="AE20" s="32">
        <v>6.1</v>
      </c>
      <c r="AF20" s="32">
        <v>6.2</v>
      </c>
      <c r="AG20" s="32">
        <v>0</v>
      </c>
      <c r="AH20" s="32">
        <v>0</v>
      </c>
      <c r="AI20" s="32"/>
      <c r="AJ20" s="32">
        <v>36.9</v>
      </c>
      <c r="AK20" s="32">
        <v>36.700000000000003</v>
      </c>
      <c r="AL20" s="32">
        <v>37.200000000000003</v>
      </c>
      <c r="AM20" s="32">
        <v>37.200000000000003</v>
      </c>
      <c r="AN20" s="32">
        <v>6.3</v>
      </c>
      <c r="AO20" s="32">
        <v>6.3</v>
      </c>
      <c r="AP20" s="32">
        <v>0</v>
      </c>
      <c r="AQ20" s="32">
        <v>0</v>
      </c>
      <c r="AR20" s="32"/>
      <c r="AS20" s="32">
        <v>6.1</v>
      </c>
      <c r="AT20" s="32">
        <v>6.1</v>
      </c>
      <c r="AU20" s="23"/>
      <c r="AV20" s="32">
        <v>6.1</v>
      </c>
      <c r="AW20" s="32">
        <v>6.3</v>
      </c>
      <c r="AX20" s="32">
        <v>37</v>
      </c>
      <c r="AY20" s="32">
        <v>37.299999999999997</v>
      </c>
      <c r="AZ20" s="32">
        <v>37.299999999999997</v>
      </c>
      <c r="BA20" s="23"/>
      <c r="BB20" s="32">
        <v>36.799999999999997</v>
      </c>
      <c r="BC20" s="32">
        <v>37</v>
      </c>
      <c r="BD20" s="32">
        <v>36.799999999999997</v>
      </c>
      <c r="BE20" s="32">
        <v>36.9</v>
      </c>
      <c r="BF20" s="32">
        <v>6.2</v>
      </c>
      <c r="BG20" s="32">
        <v>6.3</v>
      </c>
      <c r="BH20" s="32"/>
      <c r="BI20" s="32">
        <v>37.4</v>
      </c>
      <c r="BJ20" s="32">
        <v>37.299999999999997</v>
      </c>
      <c r="BK20" s="32">
        <v>36.9</v>
      </c>
      <c r="BL20" s="32">
        <v>36.9</v>
      </c>
      <c r="BM20" s="32"/>
      <c r="BN20" s="32">
        <v>121.2</v>
      </c>
      <c r="BO20" s="32">
        <v>120</v>
      </c>
      <c r="BP20" s="32"/>
      <c r="BQ20" s="32">
        <v>38</v>
      </c>
      <c r="BR20" s="32">
        <v>38</v>
      </c>
      <c r="BS20" s="32">
        <v>37.5</v>
      </c>
      <c r="BT20" s="32">
        <v>37.5</v>
      </c>
      <c r="BU20" s="32">
        <v>6.4</v>
      </c>
      <c r="BV20" s="32">
        <v>6.3</v>
      </c>
      <c r="BW20" s="32">
        <v>0</v>
      </c>
      <c r="BX20" s="32">
        <v>0</v>
      </c>
      <c r="BY20" s="32"/>
      <c r="BZ20" s="32"/>
      <c r="CA20" s="33"/>
      <c r="CB20" s="33"/>
      <c r="CD20" s="5"/>
    </row>
    <row r="21" spans="1:82" s="5" customFormat="1">
      <c r="A21" s="20">
        <f>'Замер Актив 20 декабря 2017'!A21</f>
        <v>43089</v>
      </c>
      <c r="B21" s="21" t="s">
        <v>50</v>
      </c>
      <c r="C21" s="22"/>
      <c r="D21" s="43">
        <v>36.799999999999997</v>
      </c>
      <c r="E21" s="43">
        <v>36.799999999999997</v>
      </c>
      <c r="F21" s="43">
        <v>36.9</v>
      </c>
      <c r="G21" s="43">
        <v>36.9</v>
      </c>
      <c r="H21" s="43">
        <v>0</v>
      </c>
      <c r="I21" s="43">
        <v>0</v>
      </c>
      <c r="J21" s="43">
        <v>6.2</v>
      </c>
      <c r="K21" s="43">
        <v>6.3</v>
      </c>
      <c r="L21" s="43">
        <v>6.2</v>
      </c>
      <c r="M21" s="43">
        <v>6.3</v>
      </c>
      <c r="N21" s="32"/>
      <c r="O21" s="32">
        <v>35.799999999999997</v>
      </c>
      <c r="P21" s="32">
        <v>35.299999999999997</v>
      </c>
      <c r="Q21" s="32"/>
      <c r="R21" s="32">
        <v>36</v>
      </c>
      <c r="S21" s="32">
        <v>36</v>
      </c>
      <c r="T21" s="32">
        <v>36.200000000000003</v>
      </c>
      <c r="U21" s="32">
        <v>36.200000000000003</v>
      </c>
      <c r="V21" s="32">
        <v>6.2</v>
      </c>
      <c r="W21" s="32">
        <v>6.2</v>
      </c>
      <c r="X21" s="32">
        <v>0</v>
      </c>
      <c r="Y21" s="32">
        <v>0</v>
      </c>
      <c r="Z21" s="23"/>
      <c r="AA21" s="32">
        <v>35.5</v>
      </c>
      <c r="AB21" s="32">
        <v>35.6</v>
      </c>
      <c r="AC21" s="32">
        <v>36.299999999999997</v>
      </c>
      <c r="AD21" s="32">
        <v>36.6</v>
      </c>
      <c r="AE21" s="32">
        <v>6.1</v>
      </c>
      <c r="AF21" s="32">
        <v>6.2</v>
      </c>
      <c r="AG21" s="32">
        <v>0</v>
      </c>
      <c r="AH21" s="32">
        <v>0</v>
      </c>
      <c r="AI21" s="23"/>
      <c r="AJ21" s="32">
        <v>37</v>
      </c>
      <c r="AK21" s="32">
        <v>36.799999999999997</v>
      </c>
      <c r="AL21" s="32">
        <v>37.299999999999997</v>
      </c>
      <c r="AM21" s="32">
        <v>37.299999999999997</v>
      </c>
      <c r="AN21" s="32">
        <v>6.3</v>
      </c>
      <c r="AO21" s="32">
        <v>6.3</v>
      </c>
      <c r="AP21" s="32">
        <v>0</v>
      </c>
      <c r="AQ21" s="32">
        <v>0</v>
      </c>
      <c r="AR21" s="23"/>
      <c r="AS21" s="32">
        <v>6.1</v>
      </c>
      <c r="AT21" s="32">
        <v>6.2</v>
      </c>
      <c r="AU21" s="23"/>
      <c r="AV21" s="32">
        <v>6.1</v>
      </c>
      <c r="AW21" s="32">
        <v>6.3</v>
      </c>
      <c r="AX21" s="32">
        <v>37</v>
      </c>
      <c r="AY21" s="32">
        <v>37.4</v>
      </c>
      <c r="AZ21" s="32">
        <v>37.4</v>
      </c>
      <c r="BA21" s="23"/>
      <c r="BB21" s="32">
        <v>36.9</v>
      </c>
      <c r="BC21" s="32">
        <v>37</v>
      </c>
      <c r="BD21" s="32">
        <v>36.9</v>
      </c>
      <c r="BE21" s="32">
        <v>36.9</v>
      </c>
      <c r="BF21" s="32">
        <v>6.2</v>
      </c>
      <c r="BG21" s="32">
        <v>6.3</v>
      </c>
      <c r="BH21" s="32"/>
      <c r="BI21" s="32">
        <v>37.4</v>
      </c>
      <c r="BJ21" s="32">
        <v>37.299999999999997</v>
      </c>
      <c r="BK21" s="32">
        <v>36.9</v>
      </c>
      <c r="BL21" s="32">
        <v>36.9</v>
      </c>
      <c r="BM21" s="32"/>
      <c r="BN21" s="32">
        <v>121.3</v>
      </c>
      <c r="BO21" s="32">
        <v>120.1</v>
      </c>
      <c r="BP21" s="23"/>
      <c r="BQ21" s="32">
        <v>38.1</v>
      </c>
      <c r="BR21" s="32">
        <v>38.1</v>
      </c>
      <c r="BS21" s="32">
        <v>37.5</v>
      </c>
      <c r="BT21" s="32">
        <v>37.6</v>
      </c>
      <c r="BU21" s="32">
        <v>6.4</v>
      </c>
      <c r="BV21" s="32">
        <v>6.3</v>
      </c>
      <c r="BW21" s="32">
        <v>0</v>
      </c>
      <c r="BX21" s="32">
        <v>0</v>
      </c>
      <c r="BY21" s="23"/>
      <c r="BZ21" s="32"/>
      <c r="CA21" s="23"/>
      <c r="CB21" s="23"/>
    </row>
    <row r="22" spans="1:82" s="5" customFormat="1">
      <c r="A22" s="20">
        <f>'Замер Актив 20 декабря 2017'!A22</f>
        <v>43089</v>
      </c>
      <c r="B22" s="21" t="s">
        <v>51</v>
      </c>
      <c r="C22" s="22"/>
      <c r="D22" s="43">
        <v>36.799999999999997</v>
      </c>
      <c r="E22" s="43">
        <v>36.799999999999997</v>
      </c>
      <c r="F22" s="43">
        <v>37</v>
      </c>
      <c r="G22" s="43">
        <v>37</v>
      </c>
      <c r="H22" s="43">
        <v>0</v>
      </c>
      <c r="I22" s="43">
        <v>0</v>
      </c>
      <c r="J22" s="43">
        <v>6.2</v>
      </c>
      <c r="K22" s="43">
        <v>6.3</v>
      </c>
      <c r="L22" s="43">
        <v>6.2</v>
      </c>
      <c r="M22" s="43">
        <v>6.3</v>
      </c>
      <c r="N22" s="32"/>
      <c r="O22" s="32">
        <v>35.799999999999997</v>
      </c>
      <c r="P22" s="32">
        <v>35.299999999999997</v>
      </c>
      <c r="Q22" s="32"/>
      <c r="R22" s="32">
        <v>36</v>
      </c>
      <c r="S22" s="32">
        <v>36</v>
      </c>
      <c r="T22" s="32">
        <v>36.200000000000003</v>
      </c>
      <c r="U22" s="32">
        <v>36.200000000000003</v>
      </c>
      <c r="V22" s="32">
        <v>6.2</v>
      </c>
      <c r="W22" s="32">
        <v>6.2</v>
      </c>
      <c r="X22" s="32">
        <v>0</v>
      </c>
      <c r="Y22" s="32">
        <v>0</v>
      </c>
      <c r="Z22" s="23"/>
      <c r="AA22" s="32">
        <v>35.5</v>
      </c>
      <c r="AB22" s="32">
        <v>35.5</v>
      </c>
      <c r="AC22" s="32">
        <v>36.299999999999997</v>
      </c>
      <c r="AD22" s="32">
        <v>36.6</v>
      </c>
      <c r="AE22" s="32">
        <v>6.1</v>
      </c>
      <c r="AF22" s="32">
        <v>6.2</v>
      </c>
      <c r="AG22" s="32">
        <v>0</v>
      </c>
      <c r="AH22" s="32">
        <v>0</v>
      </c>
      <c r="AI22" s="23"/>
      <c r="AJ22" s="32">
        <v>36.9</v>
      </c>
      <c r="AK22" s="32">
        <v>36.799999999999997</v>
      </c>
      <c r="AL22" s="32">
        <v>37.299999999999997</v>
      </c>
      <c r="AM22" s="32">
        <v>37.299999999999997</v>
      </c>
      <c r="AN22" s="32">
        <v>6.3</v>
      </c>
      <c r="AO22" s="32">
        <v>6.3</v>
      </c>
      <c r="AP22" s="32">
        <v>0</v>
      </c>
      <c r="AQ22" s="32">
        <v>0</v>
      </c>
      <c r="AR22" s="23"/>
      <c r="AS22" s="32">
        <v>6.1</v>
      </c>
      <c r="AT22" s="32">
        <v>6.1</v>
      </c>
      <c r="AU22" s="23"/>
      <c r="AV22" s="32">
        <v>6.1</v>
      </c>
      <c r="AW22" s="32">
        <v>6.3</v>
      </c>
      <c r="AX22" s="32">
        <v>37.1</v>
      </c>
      <c r="AY22" s="32">
        <v>37.4</v>
      </c>
      <c r="AZ22" s="32">
        <v>37.4</v>
      </c>
      <c r="BA22" s="23"/>
      <c r="BB22" s="32">
        <v>36.9</v>
      </c>
      <c r="BC22" s="32">
        <v>37</v>
      </c>
      <c r="BD22" s="32">
        <v>36.9</v>
      </c>
      <c r="BE22" s="32">
        <v>36.9</v>
      </c>
      <c r="BF22" s="32">
        <v>6.2</v>
      </c>
      <c r="BG22" s="32">
        <v>6.3</v>
      </c>
      <c r="BH22" s="23"/>
      <c r="BI22" s="32">
        <v>37.4</v>
      </c>
      <c r="BJ22" s="32">
        <v>37.4</v>
      </c>
      <c r="BK22" s="32">
        <v>37</v>
      </c>
      <c r="BL22" s="32">
        <v>36.9</v>
      </c>
      <c r="BM22" s="23"/>
      <c r="BN22" s="32">
        <v>121.3</v>
      </c>
      <c r="BO22" s="32">
        <v>120.1</v>
      </c>
      <c r="BP22" s="23"/>
      <c r="BQ22" s="32">
        <v>38.1</v>
      </c>
      <c r="BR22" s="32">
        <v>38.1</v>
      </c>
      <c r="BS22" s="32">
        <v>37.6</v>
      </c>
      <c r="BT22" s="32">
        <v>37.6</v>
      </c>
      <c r="BU22" s="32">
        <v>6.4</v>
      </c>
      <c r="BV22" s="32">
        <v>6.3</v>
      </c>
      <c r="BW22" s="32">
        <v>0</v>
      </c>
      <c r="BX22" s="32">
        <v>0</v>
      </c>
      <c r="BY22" s="23"/>
      <c r="BZ22" s="32"/>
      <c r="CA22" s="23"/>
      <c r="CB22" s="23"/>
    </row>
    <row r="23" spans="1:82" s="5" customFormat="1">
      <c r="A23" s="20">
        <f>'Замер Актив 20 декабря 2017'!A23</f>
        <v>43089</v>
      </c>
      <c r="B23" s="21" t="s">
        <v>52</v>
      </c>
      <c r="C23" s="22"/>
      <c r="D23" s="43">
        <v>36.799999999999997</v>
      </c>
      <c r="E23" s="43">
        <v>36.799999999999997</v>
      </c>
      <c r="F23" s="43">
        <v>36.9</v>
      </c>
      <c r="G23" s="43">
        <v>36.9</v>
      </c>
      <c r="H23" s="43">
        <v>0</v>
      </c>
      <c r="I23" s="43">
        <v>0</v>
      </c>
      <c r="J23" s="43">
        <v>6.2</v>
      </c>
      <c r="K23" s="43">
        <v>6.3</v>
      </c>
      <c r="L23" s="43">
        <v>6.2</v>
      </c>
      <c r="M23" s="43">
        <v>6.3</v>
      </c>
      <c r="N23" s="32"/>
      <c r="O23" s="32">
        <v>35.799999999999997</v>
      </c>
      <c r="P23" s="32">
        <v>35.299999999999997</v>
      </c>
      <c r="Q23" s="32"/>
      <c r="R23" s="32">
        <v>36</v>
      </c>
      <c r="S23" s="32">
        <v>36</v>
      </c>
      <c r="T23" s="32">
        <v>36.200000000000003</v>
      </c>
      <c r="U23" s="32">
        <v>36.200000000000003</v>
      </c>
      <c r="V23" s="32">
        <v>6.2</v>
      </c>
      <c r="W23" s="32">
        <v>6.2</v>
      </c>
      <c r="X23" s="32">
        <v>0</v>
      </c>
      <c r="Y23" s="32">
        <v>0</v>
      </c>
      <c r="Z23" s="23"/>
      <c r="AA23" s="32">
        <v>35.4</v>
      </c>
      <c r="AB23" s="32">
        <v>35.5</v>
      </c>
      <c r="AC23" s="32">
        <v>36.299999999999997</v>
      </c>
      <c r="AD23" s="32">
        <v>36.6</v>
      </c>
      <c r="AE23" s="32">
        <v>6.1</v>
      </c>
      <c r="AF23" s="32">
        <v>6.2</v>
      </c>
      <c r="AG23" s="32">
        <v>0</v>
      </c>
      <c r="AH23" s="32">
        <v>0</v>
      </c>
      <c r="AI23" s="23"/>
      <c r="AJ23" s="32">
        <v>37.1</v>
      </c>
      <c r="AK23" s="32">
        <v>36.9</v>
      </c>
      <c r="AL23" s="32">
        <v>37.200000000000003</v>
      </c>
      <c r="AM23" s="32">
        <v>37.200000000000003</v>
      </c>
      <c r="AN23" s="32">
        <v>6.3</v>
      </c>
      <c r="AO23" s="32">
        <v>6.3</v>
      </c>
      <c r="AP23" s="32">
        <v>0</v>
      </c>
      <c r="AQ23" s="32">
        <v>0</v>
      </c>
      <c r="AR23" s="23"/>
      <c r="AS23" s="32">
        <v>6.1</v>
      </c>
      <c r="AT23" s="32">
        <v>6.1</v>
      </c>
      <c r="AU23" s="23"/>
      <c r="AV23" s="32">
        <v>6.1</v>
      </c>
      <c r="AW23" s="32">
        <v>6.3</v>
      </c>
      <c r="AX23" s="32">
        <v>37</v>
      </c>
      <c r="AY23" s="32">
        <v>37.4</v>
      </c>
      <c r="AZ23" s="32">
        <v>37.299999999999997</v>
      </c>
      <c r="BA23" s="23"/>
      <c r="BB23" s="32">
        <v>36.9</v>
      </c>
      <c r="BC23" s="32">
        <v>37</v>
      </c>
      <c r="BD23" s="32">
        <v>36.799999999999997</v>
      </c>
      <c r="BE23" s="32">
        <v>36.9</v>
      </c>
      <c r="BF23" s="32">
        <v>6.2</v>
      </c>
      <c r="BG23" s="32">
        <v>6.3</v>
      </c>
      <c r="BH23" s="23"/>
      <c r="BI23" s="32">
        <v>37.4</v>
      </c>
      <c r="BJ23" s="32">
        <v>37.4</v>
      </c>
      <c r="BK23" s="32">
        <v>36.9</v>
      </c>
      <c r="BL23" s="32">
        <v>36.9</v>
      </c>
      <c r="BM23" s="23"/>
      <c r="BN23" s="32">
        <v>121.4</v>
      </c>
      <c r="BO23" s="32">
        <v>120</v>
      </c>
      <c r="BP23" s="23"/>
      <c r="BQ23" s="32">
        <v>38.1</v>
      </c>
      <c r="BR23" s="32">
        <v>38.1</v>
      </c>
      <c r="BS23" s="32">
        <v>37.6</v>
      </c>
      <c r="BT23" s="32">
        <v>37.6</v>
      </c>
      <c r="BU23" s="32">
        <v>6.4</v>
      </c>
      <c r="BV23" s="32">
        <v>6.3</v>
      </c>
      <c r="BW23" s="32">
        <v>0</v>
      </c>
      <c r="BX23" s="32">
        <v>0</v>
      </c>
      <c r="BY23" s="23"/>
      <c r="BZ23" s="32"/>
      <c r="CA23" s="23"/>
      <c r="CB23" s="23"/>
    </row>
    <row r="24" spans="1:82" s="5" customFormat="1">
      <c r="A24" s="20">
        <f>'Замер Актив 20 декабря 2017'!A24</f>
        <v>43089</v>
      </c>
      <c r="B24" s="21" t="s">
        <v>53</v>
      </c>
      <c r="C24" s="22"/>
      <c r="D24" s="43">
        <v>36.700000000000003</v>
      </c>
      <c r="E24" s="43">
        <v>36.799999999999997</v>
      </c>
      <c r="F24" s="43">
        <v>37</v>
      </c>
      <c r="G24" s="43">
        <v>36.9</v>
      </c>
      <c r="H24" s="43">
        <v>0</v>
      </c>
      <c r="I24" s="43">
        <v>0</v>
      </c>
      <c r="J24" s="43">
        <v>6.2</v>
      </c>
      <c r="K24" s="43">
        <v>6.3</v>
      </c>
      <c r="L24" s="43">
        <v>6.2</v>
      </c>
      <c r="M24" s="43">
        <v>6.3</v>
      </c>
      <c r="N24" s="32"/>
      <c r="O24" s="32">
        <v>35.799999999999997</v>
      </c>
      <c r="P24" s="32">
        <v>35.299999999999997</v>
      </c>
      <c r="Q24" s="32"/>
      <c r="R24" s="32">
        <v>35.9</v>
      </c>
      <c r="S24" s="32">
        <v>35.9</v>
      </c>
      <c r="T24" s="32">
        <v>36.200000000000003</v>
      </c>
      <c r="U24" s="32">
        <v>36.200000000000003</v>
      </c>
      <c r="V24" s="32">
        <v>6.2</v>
      </c>
      <c r="W24" s="32">
        <v>6.2</v>
      </c>
      <c r="X24" s="32">
        <v>0</v>
      </c>
      <c r="Y24" s="32">
        <v>0</v>
      </c>
      <c r="Z24" s="23"/>
      <c r="AA24" s="32">
        <v>35.5</v>
      </c>
      <c r="AB24" s="32">
        <v>35.5</v>
      </c>
      <c r="AC24" s="32">
        <v>36.299999999999997</v>
      </c>
      <c r="AD24" s="32">
        <v>36.6</v>
      </c>
      <c r="AE24" s="32">
        <v>6.1</v>
      </c>
      <c r="AF24" s="32">
        <v>6.2</v>
      </c>
      <c r="AG24" s="32">
        <v>0</v>
      </c>
      <c r="AH24" s="32">
        <v>0</v>
      </c>
      <c r="AI24" s="23"/>
      <c r="AJ24" s="32">
        <v>37.1</v>
      </c>
      <c r="AK24" s="32">
        <v>36.9</v>
      </c>
      <c r="AL24" s="32">
        <v>37.200000000000003</v>
      </c>
      <c r="AM24" s="32">
        <v>37.200000000000003</v>
      </c>
      <c r="AN24" s="32">
        <v>6.3</v>
      </c>
      <c r="AO24" s="32">
        <v>6.3</v>
      </c>
      <c r="AP24" s="32">
        <v>0</v>
      </c>
      <c r="AQ24" s="32">
        <v>0</v>
      </c>
      <c r="AR24" s="23"/>
      <c r="AS24" s="32">
        <v>6.1</v>
      </c>
      <c r="AT24" s="32">
        <v>6.1</v>
      </c>
      <c r="AU24" s="23"/>
      <c r="AV24" s="32">
        <v>6.1</v>
      </c>
      <c r="AW24" s="32">
        <v>6.3</v>
      </c>
      <c r="AX24" s="32">
        <v>37</v>
      </c>
      <c r="AY24" s="32">
        <v>37.299999999999997</v>
      </c>
      <c r="AZ24" s="32">
        <v>37.299999999999997</v>
      </c>
      <c r="BA24" s="23"/>
      <c r="BB24" s="32">
        <v>36.799999999999997</v>
      </c>
      <c r="BC24" s="32">
        <v>37</v>
      </c>
      <c r="BD24" s="32">
        <v>36.799999999999997</v>
      </c>
      <c r="BE24" s="32">
        <v>36.9</v>
      </c>
      <c r="BF24" s="32">
        <v>6.2</v>
      </c>
      <c r="BG24" s="32">
        <v>6.3</v>
      </c>
      <c r="BH24" s="23"/>
      <c r="BI24" s="32">
        <v>37.299999999999997</v>
      </c>
      <c r="BJ24" s="32">
        <v>37.299999999999997</v>
      </c>
      <c r="BK24" s="32">
        <v>36.9</v>
      </c>
      <c r="BL24" s="32">
        <v>36.9</v>
      </c>
      <c r="BM24" s="23"/>
      <c r="BN24" s="32">
        <v>121.4</v>
      </c>
      <c r="BO24" s="32">
        <v>120</v>
      </c>
      <c r="BP24" s="23"/>
      <c r="BQ24" s="32">
        <v>38.1</v>
      </c>
      <c r="BR24" s="32">
        <v>38.1</v>
      </c>
      <c r="BS24" s="32">
        <v>37.5</v>
      </c>
      <c r="BT24" s="32">
        <v>37.6</v>
      </c>
      <c r="BU24" s="32">
        <v>6.4</v>
      </c>
      <c r="BV24" s="32">
        <v>6.3</v>
      </c>
      <c r="BW24" s="32">
        <v>0</v>
      </c>
      <c r="BX24" s="32">
        <v>0</v>
      </c>
      <c r="BY24" s="23"/>
      <c r="BZ24" s="32"/>
      <c r="CA24" s="23"/>
      <c r="CB24" s="23"/>
    </row>
    <row r="25" spans="1:82" s="5" customFormat="1">
      <c r="A25" s="20">
        <f>'Замер Актив 20 декабря 2017'!A25</f>
        <v>43089</v>
      </c>
      <c r="B25" s="21" t="s">
        <v>54</v>
      </c>
      <c r="C25" s="22"/>
      <c r="D25" s="43">
        <v>36.799999999999997</v>
      </c>
      <c r="E25" s="43">
        <v>36.799999999999997</v>
      </c>
      <c r="F25" s="43">
        <v>36.9</v>
      </c>
      <c r="G25" s="43">
        <v>36.9</v>
      </c>
      <c r="H25" s="43">
        <v>0</v>
      </c>
      <c r="I25" s="43">
        <v>0</v>
      </c>
      <c r="J25" s="43">
        <v>6.2</v>
      </c>
      <c r="K25" s="43">
        <v>6.3</v>
      </c>
      <c r="L25" s="43">
        <v>6.2</v>
      </c>
      <c r="M25" s="43">
        <v>6.3</v>
      </c>
      <c r="N25" s="32"/>
      <c r="O25" s="32">
        <v>35.799999999999997</v>
      </c>
      <c r="P25" s="32">
        <v>35.299999999999997</v>
      </c>
      <c r="Q25" s="32"/>
      <c r="R25" s="32">
        <v>35.9</v>
      </c>
      <c r="S25" s="32">
        <v>35.9</v>
      </c>
      <c r="T25" s="32">
        <v>36.200000000000003</v>
      </c>
      <c r="U25" s="32">
        <v>36.200000000000003</v>
      </c>
      <c r="V25" s="32">
        <v>6.2</v>
      </c>
      <c r="W25" s="32">
        <v>6.2</v>
      </c>
      <c r="X25" s="32">
        <v>0</v>
      </c>
      <c r="Y25" s="32">
        <v>0</v>
      </c>
      <c r="Z25" s="23"/>
      <c r="AA25" s="32">
        <v>35.4</v>
      </c>
      <c r="AB25" s="32">
        <v>35.5</v>
      </c>
      <c r="AC25" s="32">
        <v>36.299999999999997</v>
      </c>
      <c r="AD25" s="32">
        <v>36.6</v>
      </c>
      <c r="AE25" s="32">
        <v>6.1</v>
      </c>
      <c r="AF25" s="32">
        <v>6.2</v>
      </c>
      <c r="AG25" s="32">
        <v>0</v>
      </c>
      <c r="AH25" s="32">
        <v>0</v>
      </c>
      <c r="AI25" s="23"/>
      <c r="AJ25" s="32">
        <v>37.1</v>
      </c>
      <c r="AK25" s="32">
        <v>36.9</v>
      </c>
      <c r="AL25" s="32">
        <v>37.200000000000003</v>
      </c>
      <c r="AM25" s="32">
        <v>37.200000000000003</v>
      </c>
      <c r="AN25" s="32">
        <v>6.3</v>
      </c>
      <c r="AO25" s="32">
        <v>6.3</v>
      </c>
      <c r="AP25" s="32">
        <v>0</v>
      </c>
      <c r="AQ25" s="32">
        <v>0</v>
      </c>
      <c r="AR25" s="23"/>
      <c r="AS25" s="32">
        <v>6.1</v>
      </c>
      <c r="AT25" s="32">
        <v>6.2</v>
      </c>
      <c r="AU25" s="23"/>
      <c r="AV25" s="32">
        <v>6.1</v>
      </c>
      <c r="AW25" s="32">
        <v>6.3</v>
      </c>
      <c r="AX25" s="32">
        <v>37</v>
      </c>
      <c r="AY25" s="32">
        <v>37.4</v>
      </c>
      <c r="AZ25" s="32">
        <v>37.4</v>
      </c>
      <c r="BA25" s="23"/>
      <c r="BB25" s="32">
        <v>36.9</v>
      </c>
      <c r="BC25" s="32">
        <v>37</v>
      </c>
      <c r="BD25" s="32">
        <v>36.799999999999997</v>
      </c>
      <c r="BE25" s="32">
        <v>36.9</v>
      </c>
      <c r="BF25" s="32">
        <v>6.3</v>
      </c>
      <c r="BG25" s="32">
        <v>6.3</v>
      </c>
      <c r="BH25" s="23"/>
      <c r="BI25" s="32">
        <v>37.4</v>
      </c>
      <c r="BJ25" s="32">
        <v>37.299999999999997</v>
      </c>
      <c r="BK25" s="32">
        <v>36.9</v>
      </c>
      <c r="BL25" s="32">
        <v>36.9</v>
      </c>
      <c r="BM25" s="23"/>
      <c r="BN25" s="32">
        <v>121.4</v>
      </c>
      <c r="BO25" s="32">
        <v>120</v>
      </c>
      <c r="BP25" s="23"/>
      <c r="BQ25" s="32">
        <v>38.1</v>
      </c>
      <c r="BR25" s="32">
        <v>38.1</v>
      </c>
      <c r="BS25" s="32">
        <v>37.5</v>
      </c>
      <c r="BT25" s="32">
        <v>37.6</v>
      </c>
      <c r="BU25" s="32">
        <v>6.4</v>
      </c>
      <c r="BV25" s="32">
        <v>6.3</v>
      </c>
      <c r="BW25" s="32">
        <v>0</v>
      </c>
      <c r="BX25" s="32">
        <v>0</v>
      </c>
      <c r="BY25" s="23"/>
      <c r="BZ25" s="32"/>
      <c r="CA25" s="23"/>
      <c r="CB25" s="23"/>
    </row>
    <row r="26" spans="1:82" s="5" customFormat="1">
      <c r="A26" s="20">
        <f>'Замер Актив 20 декабря 2017'!A26</f>
        <v>43089</v>
      </c>
      <c r="B26" s="31" t="s">
        <v>55</v>
      </c>
      <c r="C26" s="22"/>
      <c r="D26" s="43">
        <v>36.799999999999997</v>
      </c>
      <c r="E26" s="43">
        <v>36.799999999999997</v>
      </c>
      <c r="F26" s="43">
        <v>36.9</v>
      </c>
      <c r="G26" s="43">
        <v>36.9</v>
      </c>
      <c r="H26" s="43">
        <v>0</v>
      </c>
      <c r="I26" s="43">
        <v>0</v>
      </c>
      <c r="J26" s="43">
        <v>6.2</v>
      </c>
      <c r="K26" s="43">
        <v>6.3</v>
      </c>
      <c r="L26" s="43">
        <v>6.2</v>
      </c>
      <c r="M26" s="43">
        <v>6.3</v>
      </c>
      <c r="N26" s="32"/>
      <c r="O26" s="32">
        <v>35.799999999999997</v>
      </c>
      <c r="P26" s="32">
        <v>35.299999999999997</v>
      </c>
      <c r="Q26" s="32"/>
      <c r="R26" s="32">
        <v>35.9</v>
      </c>
      <c r="S26" s="32">
        <v>35.9</v>
      </c>
      <c r="T26" s="32">
        <v>36.200000000000003</v>
      </c>
      <c r="U26" s="32">
        <v>36.200000000000003</v>
      </c>
      <c r="V26" s="32">
        <v>6.2</v>
      </c>
      <c r="W26" s="32">
        <v>6.2</v>
      </c>
      <c r="X26" s="32">
        <v>0</v>
      </c>
      <c r="Y26" s="32">
        <v>0</v>
      </c>
      <c r="Z26" s="32"/>
      <c r="AA26" s="32">
        <v>35.5</v>
      </c>
      <c r="AB26" s="32">
        <v>35.5</v>
      </c>
      <c r="AC26" s="32">
        <v>36.200000000000003</v>
      </c>
      <c r="AD26" s="32">
        <v>36.5</v>
      </c>
      <c r="AE26" s="32">
        <v>6.1</v>
      </c>
      <c r="AF26" s="32">
        <v>6.2</v>
      </c>
      <c r="AG26" s="32">
        <v>0</v>
      </c>
      <c r="AH26" s="32">
        <v>0</v>
      </c>
      <c r="AI26" s="32"/>
      <c r="AJ26" s="32">
        <v>37.1</v>
      </c>
      <c r="AK26" s="32">
        <v>36.9</v>
      </c>
      <c r="AL26" s="32">
        <v>37.200000000000003</v>
      </c>
      <c r="AM26" s="32">
        <v>37.299999999999997</v>
      </c>
      <c r="AN26" s="32">
        <v>6.3</v>
      </c>
      <c r="AO26" s="32">
        <v>6.3</v>
      </c>
      <c r="AP26" s="32">
        <v>0</v>
      </c>
      <c r="AQ26" s="32">
        <v>0</v>
      </c>
      <c r="AR26" s="32"/>
      <c r="AS26" s="32">
        <v>6.1</v>
      </c>
      <c r="AT26" s="32">
        <v>6.2</v>
      </c>
      <c r="AU26" s="23"/>
      <c r="AV26" s="32">
        <v>6.1</v>
      </c>
      <c r="AW26" s="32">
        <v>6.3</v>
      </c>
      <c r="AX26" s="32">
        <v>37</v>
      </c>
      <c r="AY26" s="32">
        <v>37.4</v>
      </c>
      <c r="AZ26" s="32">
        <v>37.4</v>
      </c>
      <c r="BA26" s="23"/>
      <c r="BB26" s="32">
        <v>36.9</v>
      </c>
      <c r="BC26" s="32">
        <v>37</v>
      </c>
      <c r="BD26" s="32">
        <v>36.799999999999997</v>
      </c>
      <c r="BE26" s="32">
        <v>36.799999999999997</v>
      </c>
      <c r="BF26" s="32">
        <v>6.3</v>
      </c>
      <c r="BG26" s="32">
        <v>6.3</v>
      </c>
      <c r="BH26" s="32"/>
      <c r="BI26" s="32">
        <v>37.4</v>
      </c>
      <c r="BJ26" s="32">
        <v>37.299999999999997</v>
      </c>
      <c r="BK26" s="32">
        <v>36.9</v>
      </c>
      <c r="BL26" s="32">
        <v>36.9</v>
      </c>
      <c r="BM26" s="32"/>
      <c r="BN26" s="32">
        <v>121.5</v>
      </c>
      <c r="BO26" s="32">
        <v>120</v>
      </c>
      <c r="BP26" s="32"/>
      <c r="BQ26" s="32">
        <v>38.1</v>
      </c>
      <c r="BR26" s="32">
        <v>38.1</v>
      </c>
      <c r="BS26" s="32">
        <v>37.5</v>
      </c>
      <c r="BT26" s="32">
        <v>37.5</v>
      </c>
      <c r="BU26" s="32">
        <v>6.4</v>
      </c>
      <c r="BV26" s="32">
        <v>6.3</v>
      </c>
      <c r="BW26" s="32">
        <v>0</v>
      </c>
      <c r="BX26" s="32">
        <v>0</v>
      </c>
      <c r="BY26" s="23"/>
      <c r="BZ26" s="32"/>
      <c r="CA26" s="23"/>
      <c r="CB26" s="23"/>
    </row>
    <row r="27" spans="1:82" s="35" customFormat="1">
      <c r="A27" s="20">
        <f>'Замер Актив 20 декабря 2017'!A27</f>
        <v>43089</v>
      </c>
      <c r="B27" s="21" t="s">
        <v>56</v>
      </c>
      <c r="C27" s="22"/>
      <c r="D27" s="43">
        <v>36.799999999999997</v>
      </c>
      <c r="E27" s="43">
        <v>36.799999999999997</v>
      </c>
      <c r="F27" s="43">
        <v>37</v>
      </c>
      <c r="G27" s="43">
        <v>36.9</v>
      </c>
      <c r="H27" s="43">
        <v>0</v>
      </c>
      <c r="I27" s="43">
        <v>0</v>
      </c>
      <c r="J27" s="43">
        <v>6.2</v>
      </c>
      <c r="K27" s="43">
        <v>6.3</v>
      </c>
      <c r="L27" s="43">
        <v>6.2</v>
      </c>
      <c r="M27" s="43">
        <v>6.3</v>
      </c>
      <c r="N27" s="32"/>
      <c r="O27" s="32">
        <v>35.700000000000003</v>
      </c>
      <c r="P27" s="32">
        <v>35.299999999999997</v>
      </c>
      <c r="Q27" s="32"/>
      <c r="R27" s="32">
        <v>36</v>
      </c>
      <c r="S27" s="32">
        <v>35.9</v>
      </c>
      <c r="T27" s="32">
        <v>36.200000000000003</v>
      </c>
      <c r="U27" s="32">
        <v>36.200000000000003</v>
      </c>
      <c r="V27" s="32">
        <v>6.2</v>
      </c>
      <c r="W27" s="32">
        <v>6.2</v>
      </c>
      <c r="X27" s="32">
        <v>0</v>
      </c>
      <c r="Y27" s="32">
        <v>0</v>
      </c>
      <c r="Z27" s="23"/>
      <c r="AA27" s="32">
        <v>35.4</v>
      </c>
      <c r="AB27" s="32">
        <v>35.5</v>
      </c>
      <c r="AC27" s="32">
        <v>36.299999999999997</v>
      </c>
      <c r="AD27" s="32">
        <v>36.6</v>
      </c>
      <c r="AE27" s="32">
        <v>6.1</v>
      </c>
      <c r="AF27" s="32">
        <v>6.2</v>
      </c>
      <c r="AG27" s="32">
        <v>0</v>
      </c>
      <c r="AH27" s="32">
        <v>0</v>
      </c>
      <c r="AI27" s="23"/>
      <c r="AJ27" s="32">
        <v>37.1</v>
      </c>
      <c r="AK27" s="32">
        <v>36.9</v>
      </c>
      <c r="AL27" s="32">
        <v>37.200000000000003</v>
      </c>
      <c r="AM27" s="32">
        <v>37.200000000000003</v>
      </c>
      <c r="AN27" s="32">
        <v>6.3</v>
      </c>
      <c r="AO27" s="32">
        <v>6.3</v>
      </c>
      <c r="AP27" s="32">
        <v>0</v>
      </c>
      <c r="AQ27" s="32">
        <v>0</v>
      </c>
      <c r="AR27" s="23"/>
      <c r="AS27" s="32">
        <v>6.1</v>
      </c>
      <c r="AT27" s="32">
        <v>6.2</v>
      </c>
      <c r="AU27" s="23"/>
      <c r="AV27" s="32">
        <v>6.1</v>
      </c>
      <c r="AW27" s="32">
        <v>6.3</v>
      </c>
      <c r="AX27" s="32">
        <v>37.1</v>
      </c>
      <c r="AY27" s="32">
        <v>37.299999999999997</v>
      </c>
      <c r="AZ27" s="32">
        <v>37.299999999999997</v>
      </c>
      <c r="BA27" s="23"/>
      <c r="BB27" s="32">
        <v>36.799999999999997</v>
      </c>
      <c r="BC27" s="32">
        <v>37</v>
      </c>
      <c r="BD27" s="32">
        <v>36.799999999999997</v>
      </c>
      <c r="BE27" s="32">
        <v>36.9</v>
      </c>
      <c r="BF27" s="32">
        <v>6.3</v>
      </c>
      <c r="BG27" s="32">
        <v>6.3</v>
      </c>
      <c r="BH27" s="23"/>
      <c r="BI27" s="32">
        <v>37.4</v>
      </c>
      <c r="BJ27" s="32">
        <v>37.4</v>
      </c>
      <c r="BK27" s="32">
        <v>36.9</v>
      </c>
      <c r="BL27" s="32">
        <v>36.9</v>
      </c>
      <c r="BM27" s="23"/>
      <c r="BN27" s="32">
        <v>121.4</v>
      </c>
      <c r="BO27" s="32">
        <v>120</v>
      </c>
      <c r="BP27" s="23"/>
      <c r="BQ27" s="32">
        <v>38.1</v>
      </c>
      <c r="BR27" s="32">
        <v>38.1</v>
      </c>
      <c r="BS27" s="32">
        <v>37.4</v>
      </c>
      <c r="BT27" s="32">
        <v>37.5</v>
      </c>
      <c r="BU27" s="32">
        <v>6.4</v>
      </c>
      <c r="BV27" s="32">
        <v>6.3</v>
      </c>
      <c r="BW27" s="32">
        <v>0</v>
      </c>
      <c r="BX27" s="32">
        <v>0</v>
      </c>
      <c r="BY27" s="23"/>
      <c r="BZ27" s="32"/>
      <c r="CA27" s="23"/>
      <c r="CB27" s="23"/>
      <c r="CD27" s="5"/>
    </row>
    <row r="28" spans="1:82" s="5" customFormat="1">
      <c r="A28" s="20">
        <f>'Замер Актив 20 декабря 2017'!A28</f>
        <v>43089</v>
      </c>
      <c r="B28" s="21" t="s">
        <v>57</v>
      </c>
      <c r="C28" s="22"/>
      <c r="D28" s="43">
        <v>36.700000000000003</v>
      </c>
      <c r="E28" s="43">
        <v>36.9</v>
      </c>
      <c r="F28" s="43">
        <v>36.9</v>
      </c>
      <c r="G28" s="43">
        <v>36.9</v>
      </c>
      <c r="H28" s="43">
        <v>0</v>
      </c>
      <c r="I28" s="43">
        <v>0</v>
      </c>
      <c r="J28" s="43">
        <v>6.2</v>
      </c>
      <c r="K28" s="43">
        <v>6.3</v>
      </c>
      <c r="L28" s="43">
        <v>6.2</v>
      </c>
      <c r="M28" s="43">
        <v>6.3</v>
      </c>
      <c r="N28" s="32"/>
      <c r="O28" s="32">
        <v>35.700000000000003</v>
      </c>
      <c r="P28" s="32">
        <v>35.299999999999997</v>
      </c>
      <c r="Q28" s="32"/>
      <c r="R28" s="32">
        <v>36</v>
      </c>
      <c r="S28" s="32">
        <v>36</v>
      </c>
      <c r="T28" s="32">
        <v>36.200000000000003</v>
      </c>
      <c r="U28" s="32">
        <v>36.200000000000003</v>
      </c>
      <c r="V28" s="32">
        <v>6.2</v>
      </c>
      <c r="W28" s="32">
        <v>6.2</v>
      </c>
      <c r="X28" s="32">
        <v>0</v>
      </c>
      <c r="Y28" s="32">
        <v>0</v>
      </c>
      <c r="Z28" s="23"/>
      <c r="AA28" s="32">
        <v>35.4</v>
      </c>
      <c r="AB28" s="32">
        <v>35.5</v>
      </c>
      <c r="AC28" s="32">
        <v>36.299999999999997</v>
      </c>
      <c r="AD28" s="32">
        <v>36.6</v>
      </c>
      <c r="AE28" s="32">
        <v>6.1</v>
      </c>
      <c r="AF28" s="32">
        <v>6.2</v>
      </c>
      <c r="AG28" s="32">
        <v>0</v>
      </c>
      <c r="AH28" s="32">
        <v>0</v>
      </c>
      <c r="AI28" s="23"/>
      <c r="AJ28" s="32">
        <v>37</v>
      </c>
      <c r="AK28" s="32">
        <v>36.799999999999997</v>
      </c>
      <c r="AL28" s="32">
        <v>37.200000000000003</v>
      </c>
      <c r="AM28" s="32">
        <v>37.200000000000003</v>
      </c>
      <c r="AN28" s="32">
        <v>6.3</v>
      </c>
      <c r="AO28" s="32">
        <v>6.3</v>
      </c>
      <c r="AP28" s="32">
        <v>0</v>
      </c>
      <c r="AQ28" s="32">
        <v>0</v>
      </c>
      <c r="AR28" s="23"/>
      <c r="AS28" s="32">
        <v>6.1</v>
      </c>
      <c r="AT28" s="32">
        <v>6.2</v>
      </c>
      <c r="AU28" s="23"/>
      <c r="AV28" s="32">
        <v>6.1</v>
      </c>
      <c r="AW28" s="32">
        <v>6.3</v>
      </c>
      <c r="AX28" s="32">
        <v>37.1</v>
      </c>
      <c r="AY28" s="32">
        <v>37.299999999999997</v>
      </c>
      <c r="AZ28" s="32">
        <v>37.299999999999997</v>
      </c>
      <c r="BA28" s="23"/>
      <c r="BB28" s="32">
        <v>36.799999999999997</v>
      </c>
      <c r="BC28" s="32">
        <v>37</v>
      </c>
      <c r="BD28" s="32">
        <v>36.799999999999997</v>
      </c>
      <c r="BE28" s="32">
        <v>36.9</v>
      </c>
      <c r="BF28" s="32">
        <v>6.2</v>
      </c>
      <c r="BG28" s="32">
        <v>6.3</v>
      </c>
      <c r="BH28" s="23"/>
      <c r="BI28" s="32">
        <v>37.4</v>
      </c>
      <c r="BJ28" s="32">
        <v>37.4</v>
      </c>
      <c r="BK28" s="32">
        <v>36.9</v>
      </c>
      <c r="BL28" s="32">
        <v>36.9</v>
      </c>
      <c r="BM28" s="23"/>
      <c r="BN28" s="32">
        <v>121.3</v>
      </c>
      <c r="BO28" s="32">
        <v>119.9</v>
      </c>
      <c r="BP28" s="23"/>
      <c r="BQ28" s="32">
        <v>38</v>
      </c>
      <c r="BR28" s="32">
        <v>38.1</v>
      </c>
      <c r="BS28" s="32">
        <v>37.5</v>
      </c>
      <c r="BT28" s="32">
        <v>37.5</v>
      </c>
      <c r="BU28" s="32">
        <v>6.4</v>
      </c>
      <c r="BV28" s="32">
        <v>6.3</v>
      </c>
      <c r="BW28" s="32">
        <v>0</v>
      </c>
      <c r="BX28" s="32">
        <v>0</v>
      </c>
      <c r="BY28" s="23"/>
      <c r="BZ28" s="32"/>
      <c r="CA28" s="23"/>
      <c r="CB28" s="23"/>
    </row>
    <row r="29" spans="1:82" s="5" customFormat="1">
      <c r="A29" s="20">
        <f>'Замер Актив 20 декабря 2017'!A29</f>
        <v>43089</v>
      </c>
      <c r="B29" s="21" t="s">
        <v>58</v>
      </c>
      <c r="C29" s="22"/>
      <c r="D29" s="43">
        <v>36.9</v>
      </c>
      <c r="E29" s="43">
        <v>36.9</v>
      </c>
      <c r="F29" s="43">
        <v>36.799999999999997</v>
      </c>
      <c r="G29" s="43">
        <v>36.799999999999997</v>
      </c>
      <c r="H29" s="43">
        <v>0</v>
      </c>
      <c r="I29" s="43">
        <v>0</v>
      </c>
      <c r="J29" s="43">
        <v>6.3</v>
      </c>
      <c r="K29" s="43">
        <v>6.3</v>
      </c>
      <c r="L29" s="43">
        <v>6.3</v>
      </c>
      <c r="M29" s="43">
        <v>6.3</v>
      </c>
      <c r="N29" s="32"/>
      <c r="O29" s="32">
        <v>35.799999999999997</v>
      </c>
      <c r="P29" s="32">
        <v>35.200000000000003</v>
      </c>
      <c r="Q29" s="32"/>
      <c r="R29" s="32">
        <v>36</v>
      </c>
      <c r="S29" s="32">
        <v>36</v>
      </c>
      <c r="T29" s="32">
        <v>36.200000000000003</v>
      </c>
      <c r="U29" s="32">
        <v>36.200000000000003</v>
      </c>
      <c r="V29" s="32">
        <v>6.2</v>
      </c>
      <c r="W29" s="32">
        <v>6.2</v>
      </c>
      <c r="X29" s="32">
        <v>0</v>
      </c>
      <c r="Y29" s="32">
        <v>0</v>
      </c>
      <c r="Z29" s="23"/>
      <c r="AA29" s="32">
        <v>35.4</v>
      </c>
      <c r="AB29" s="32">
        <v>35.5</v>
      </c>
      <c r="AC29" s="32">
        <v>36.200000000000003</v>
      </c>
      <c r="AD29" s="32">
        <v>36.5</v>
      </c>
      <c r="AE29" s="32">
        <v>6.1</v>
      </c>
      <c r="AF29" s="32">
        <v>6.2</v>
      </c>
      <c r="AG29" s="32">
        <v>0</v>
      </c>
      <c r="AH29" s="32">
        <v>0</v>
      </c>
      <c r="AI29" s="23"/>
      <c r="AJ29" s="32">
        <v>37.1</v>
      </c>
      <c r="AK29" s="32">
        <v>36.799999999999997</v>
      </c>
      <c r="AL29" s="32">
        <v>37.200000000000003</v>
      </c>
      <c r="AM29" s="32">
        <v>37.200000000000003</v>
      </c>
      <c r="AN29" s="32">
        <v>6.3</v>
      </c>
      <c r="AO29" s="32">
        <v>6.3</v>
      </c>
      <c r="AP29" s="32">
        <v>0</v>
      </c>
      <c r="AQ29" s="32">
        <v>0</v>
      </c>
      <c r="AR29" s="23"/>
      <c r="AS29" s="32">
        <v>6.1</v>
      </c>
      <c r="AT29" s="32">
        <v>6.2</v>
      </c>
      <c r="AU29" s="23"/>
      <c r="AV29" s="32">
        <v>6.1</v>
      </c>
      <c r="AW29" s="32">
        <v>6.3</v>
      </c>
      <c r="AX29" s="32">
        <v>37.1</v>
      </c>
      <c r="AY29" s="32">
        <v>37.4</v>
      </c>
      <c r="AZ29" s="32">
        <v>37.299999999999997</v>
      </c>
      <c r="BA29" s="23"/>
      <c r="BB29" s="32">
        <v>36.799999999999997</v>
      </c>
      <c r="BC29" s="32">
        <v>37</v>
      </c>
      <c r="BD29" s="32">
        <v>36.799999999999997</v>
      </c>
      <c r="BE29" s="32">
        <v>36.9</v>
      </c>
      <c r="BF29" s="32">
        <v>6.3</v>
      </c>
      <c r="BG29" s="32">
        <v>6.3</v>
      </c>
      <c r="BH29" s="23"/>
      <c r="BI29" s="32">
        <v>37.5</v>
      </c>
      <c r="BJ29" s="32">
        <v>37.4</v>
      </c>
      <c r="BK29" s="32">
        <v>36.9</v>
      </c>
      <c r="BL29" s="32">
        <v>36.9</v>
      </c>
      <c r="BM29" s="23"/>
      <c r="BN29" s="32">
        <v>121.3</v>
      </c>
      <c r="BO29" s="32">
        <v>120</v>
      </c>
      <c r="BP29" s="23"/>
      <c r="BQ29" s="32">
        <v>38</v>
      </c>
      <c r="BR29" s="32">
        <v>38.1</v>
      </c>
      <c r="BS29" s="32">
        <v>37.5</v>
      </c>
      <c r="BT29" s="32">
        <v>37.5</v>
      </c>
      <c r="BU29" s="32">
        <v>6.4</v>
      </c>
      <c r="BV29" s="32">
        <v>6.3</v>
      </c>
      <c r="BW29" s="32">
        <v>0</v>
      </c>
      <c r="BX29" s="32">
        <v>0</v>
      </c>
      <c r="BY29" s="23"/>
      <c r="BZ29" s="32"/>
      <c r="CA29" s="23"/>
      <c r="CB29" s="23"/>
    </row>
    <row r="30" spans="1:82" s="5" customFormat="1">
      <c r="A30" s="20">
        <f>'Замер Актив 20 декабря 2017'!A30</f>
        <v>43089</v>
      </c>
      <c r="B30" s="31" t="s">
        <v>59</v>
      </c>
      <c r="C30" s="22"/>
      <c r="D30" s="43">
        <v>36.799999999999997</v>
      </c>
      <c r="E30" s="43">
        <v>36.9</v>
      </c>
      <c r="F30" s="43">
        <v>36.799999999999997</v>
      </c>
      <c r="G30" s="43">
        <v>36.799999999999997</v>
      </c>
      <c r="H30" s="43">
        <v>0</v>
      </c>
      <c r="I30" s="43">
        <v>0</v>
      </c>
      <c r="J30" s="43">
        <v>6.3</v>
      </c>
      <c r="K30" s="43">
        <v>6.3</v>
      </c>
      <c r="L30" s="43">
        <v>6.3</v>
      </c>
      <c r="M30" s="43">
        <v>6.3</v>
      </c>
      <c r="N30" s="32"/>
      <c r="O30" s="32">
        <v>35.799999999999997</v>
      </c>
      <c r="P30" s="32">
        <v>35.299999999999997</v>
      </c>
      <c r="Q30" s="32"/>
      <c r="R30" s="32">
        <v>36</v>
      </c>
      <c r="S30" s="32">
        <v>36</v>
      </c>
      <c r="T30" s="32">
        <v>36.299999999999997</v>
      </c>
      <c r="U30" s="32">
        <v>36.200000000000003</v>
      </c>
      <c r="V30" s="32">
        <v>6.2</v>
      </c>
      <c r="W30" s="32">
        <v>6.2</v>
      </c>
      <c r="X30" s="32">
        <v>0</v>
      </c>
      <c r="Y30" s="32">
        <v>0</v>
      </c>
      <c r="Z30" s="23"/>
      <c r="AA30" s="32">
        <v>35.5</v>
      </c>
      <c r="AB30" s="32">
        <v>35.5</v>
      </c>
      <c r="AC30" s="32">
        <v>36.1</v>
      </c>
      <c r="AD30" s="32">
        <v>36.4</v>
      </c>
      <c r="AE30" s="32">
        <v>6.1</v>
      </c>
      <c r="AF30" s="32">
        <v>6.1</v>
      </c>
      <c r="AG30" s="32">
        <v>0</v>
      </c>
      <c r="AH30" s="32">
        <v>0</v>
      </c>
      <c r="AI30" s="23"/>
      <c r="AJ30" s="32">
        <v>37.1</v>
      </c>
      <c r="AK30" s="32">
        <v>36.799999999999997</v>
      </c>
      <c r="AL30" s="32">
        <v>37.200000000000003</v>
      </c>
      <c r="AM30" s="32">
        <v>37.299999999999997</v>
      </c>
      <c r="AN30" s="32">
        <v>6.3</v>
      </c>
      <c r="AO30" s="32">
        <v>6.3</v>
      </c>
      <c r="AP30" s="32">
        <v>0</v>
      </c>
      <c r="AQ30" s="32">
        <v>0</v>
      </c>
      <c r="AR30" s="23"/>
      <c r="AS30" s="32">
        <v>6.1</v>
      </c>
      <c r="AT30" s="32">
        <v>6.2</v>
      </c>
      <c r="AU30" s="23"/>
      <c r="AV30" s="32">
        <v>6.1</v>
      </c>
      <c r="AW30" s="32">
        <v>6.3</v>
      </c>
      <c r="AX30" s="32">
        <v>37.1</v>
      </c>
      <c r="AY30" s="32">
        <v>37.4</v>
      </c>
      <c r="AZ30" s="32">
        <v>37.4</v>
      </c>
      <c r="BA30" s="23"/>
      <c r="BB30" s="32">
        <v>36.9</v>
      </c>
      <c r="BC30" s="32">
        <v>37.1</v>
      </c>
      <c r="BD30" s="32">
        <v>36.799999999999997</v>
      </c>
      <c r="BE30" s="32">
        <v>36.9</v>
      </c>
      <c r="BF30" s="32">
        <v>6.3</v>
      </c>
      <c r="BG30" s="32">
        <v>6.3</v>
      </c>
      <c r="BH30" s="23"/>
      <c r="BI30" s="32">
        <v>37.5</v>
      </c>
      <c r="BJ30" s="32">
        <v>37.4</v>
      </c>
      <c r="BK30" s="32">
        <v>36.9</v>
      </c>
      <c r="BL30" s="32">
        <v>36.9</v>
      </c>
      <c r="BM30" s="23"/>
      <c r="BN30" s="32">
        <v>121.4</v>
      </c>
      <c r="BO30" s="32">
        <v>120</v>
      </c>
      <c r="BP30" s="23"/>
      <c r="BQ30" s="32">
        <v>38.1</v>
      </c>
      <c r="BR30" s="32">
        <v>38.1</v>
      </c>
      <c r="BS30" s="32">
        <v>37.5</v>
      </c>
      <c r="BT30" s="32">
        <v>37.5</v>
      </c>
      <c r="BU30" s="32">
        <v>6.4</v>
      </c>
      <c r="BV30" s="32">
        <v>6.3</v>
      </c>
      <c r="BW30" s="32">
        <v>0</v>
      </c>
      <c r="BX30" s="32">
        <v>0</v>
      </c>
      <c r="BY30" s="23"/>
      <c r="BZ30" s="32"/>
      <c r="CA30" s="23"/>
      <c r="CB30" s="23"/>
    </row>
    <row r="31" spans="1:82" s="5" customFormat="1">
      <c r="A31" s="20">
        <f>'Замер Актив 20 декабря 2017'!A31</f>
        <v>43089</v>
      </c>
      <c r="B31" s="21" t="s">
        <v>60</v>
      </c>
      <c r="C31" s="22"/>
      <c r="D31" s="43">
        <v>36.799999999999997</v>
      </c>
      <c r="E31" s="43">
        <v>37</v>
      </c>
      <c r="F31" s="43">
        <v>36.799999999999997</v>
      </c>
      <c r="G31" s="43">
        <v>36.799999999999997</v>
      </c>
      <c r="H31" s="43">
        <v>0</v>
      </c>
      <c r="I31" s="43">
        <v>0</v>
      </c>
      <c r="J31" s="43">
        <v>6.3</v>
      </c>
      <c r="K31" s="43">
        <v>6.3</v>
      </c>
      <c r="L31" s="43">
        <v>6.3</v>
      </c>
      <c r="M31" s="43">
        <v>6.3</v>
      </c>
      <c r="N31" s="32"/>
      <c r="O31" s="32">
        <v>35.799999999999997</v>
      </c>
      <c r="P31" s="32">
        <v>35.299999999999997</v>
      </c>
      <c r="Q31" s="32"/>
      <c r="R31" s="32">
        <v>36</v>
      </c>
      <c r="S31" s="32">
        <v>36.1</v>
      </c>
      <c r="T31" s="32">
        <v>36.299999999999997</v>
      </c>
      <c r="U31" s="32">
        <v>36.299999999999997</v>
      </c>
      <c r="V31" s="32">
        <v>6.2</v>
      </c>
      <c r="W31" s="32">
        <v>6.2</v>
      </c>
      <c r="X31" s="32">
        <v>0</v>
      </c>
      <c r="Y31" s="32">
        <v>0</v>
      </c>
      <c r="Z31" s="23"/>
      <c r="AA31" s="32">
        <v>35.6</v>
      </c>
      <c r="AB31" s="32">
        <v>35.6</v>
      </c>
      <c r="AC31" s="32">
        <v>36.200000000000003</v>
      </c>
      <c r="AD31" s="32">
        <v>36.5</v>
      </c>
      <c r="AE31" s="32">
        <v>6.1</v>
      </c>
      <c r="AF31" s="32">
        <v>6.2</v>
      </c>
      <c r="AG31" s="32">
        <v>0</v>
      </c>
      <c r="AH31" s="32">
        <v>0</v>
      </c>
      <c r="AI31" s="23"/>
      <c r="AJ31" s="32">
        <v>37.200000000000003</v>
      </c>
      <c r="AK31" s="32">
        <v>36.9</v>
      </c>
      <c r="AL31" s="32">
        <v>37.299999999999997</v>
      </c>
      <c r="AM31" s="32">
        <v>37.299999999999997</v>
      </c>
      <c r="AN31" s="32">
        <v>6.3</v>
      </c>
      <c r="AO31" s="32">
        <v>6.3</v>
      </c>
      <c r="AP31" s="32">
        <v>0</v>
      </c>
      <c r="AQ31" s="32">
        <v>0</v>
      </c>
      <c r="AR31" s="23"/>
      <c r="AS31" s="32">
        <v>6.1</v>
      </c>
      <c r="AT31" s="32">
        <v>6.2</v>
      </c>
      <c r="AU31" s="23"/>
      <c r="AV31" s="32">
        <v>6.2</v>
      </c>
      <c r="AW31" s="32">
        <v>6.3</v>
      </c>
      <c r="AX31" s="32">
        <v>37.1</v>
      </c>
      <c r="AY31" s="32">
        <v>37.4</v>
      </c>
      <c r="AZ31" s="32">
        <v>37.4</v>
      </c>
      <c r="BA31" s="23"/>
      <c r="BB31" s="32">
        <v>36.9</v>
      </c>
      <c r="BC31" s="32">
        <v>37.1</v>
      </c>
      <c r="BD31" s="32">
        <v>36.9</v>
      </c>
      <c r="BE31" s="32">
        <v>37</v>
      </c>
      <c r="BF31" s="32">
        <v>6.3</v>
      </c>
      <c r="BG31" s="32">
        <v>6.3</v>
      </c>
      <c r="BH31" s="23"/>
      <c r="BI31" s="32">
        <v>37.5</v>
      </c>
      <c r="BJ31" s="32">
        <v>37.5</v>
      </c>
      <c r="BK31" s="32">
        <v>37</v>
      </c>
      <c r="BL31" s="32">
        <v>37</v>
      </c>
      <c r="BM31" s="23"/>
      <c r="BN31" s="32">
        <v>121.7</v>
      </c>
      <c r="BO31" s="32">
        <v>120.2</v>
      </c>
      <c r="BP31" s="23"/>
      <c r="BQ31" s="32">
        <v>38.200000000000003</v>
      </c>
      <c r="BR31" s="32">
        <v>38.200000000000003</v>
      </c>
      <c r="BS31" s="32">
        <v>37.6</v>
      </c>
      <c r="BT31" s="32">
        <v>37.6</v>
      </c>
      <c r="BU31" s="32">
        <v>6.4</v>
      </c>
      <c r="BV31" s="32">
        <v>6.3</v>
      </c>
      <c r="BW31" s="32">
        <v>0</v>
      </c>
      <c r="BX31" s="32">
        <v>0</v>
      </c>
      <c r="BY31" s="23"/>
      <c r="BZ31" s="32"/>
      <c r="CA31" s="23"/>
      <c r="CB31" s="23"/>
    </row>
    <row r="32" spans="1:82" s="5" customFormat="1">
      <c r="A32" s="20">
        <f>'Замер Актив 20 декабря 2017'!A32</f>
        <v>43089</v>
      </c>
      <c r="B32" s="21" t="s">
        <v>61</v>
      </c>
      <c r="C32" s="22"/>
      <c r="D32" s="43">
        <v>36.9</v>
      </c>
      <c r="E32" s="43">
        <v>37</v>
      </c>
      <c r="F32" s="43">
        <v>36.9</v>
      </c>
      <c r="G32" s="43">
        <v>36.9</v>
      </c>
      <c r="H32" s="43">
        <v>0</v>
      </c>
      <c r="I32" s="43">
        <v>0</v>
      </c>
      <c r="J32" s="43">
        <v>6.3</v>
      </c>
      <c r="K32" s="43">
        <v>6.3</v>
      </c>
      <c r="L32" s="43">
        <v>6.3</v>
      </c>
      <c r="M32" s="43">
        <v>6.3</v>
      </c>
      <c r="N32" s="32"/>
      <c r="O32" s="32">
        <v>35.799999999999997</v>
      </c>
      <c r="P32" s="32">
        <v>35.299999999999997</v>
      </c>
      <c r="Q32" s="32"/>
      <c r="R32" s="32">
        <v>36</v>
      </c>
      <c r="S32" s="32">
        <v>36.1</v>
      </c>
      <c r="T32" s="32">
        <v>36.299999999999997</v>
      </c>
      <c r="U32" s="32">
        <v>36.299999999999997</v>
      </c>
      <c r="V32" s="32">
        <v>6.2</v>
      </c>
      <c r="W32" s="32">
        <v>6.2</v>
      </c>
      <c r="X32" s="32">
        <v>0</v>
      </c>
      <c r="Y32" s="32">
        <v>0</v>
      </c>
      <c r="Z32" s="23"/>
      <c r="AA32" s="32">
        <v>35.5</v>
      </c>
      <c r="AB32" s="32">
        <v>35.5</v>
      </c>
      <c r="AC32" s="32">
        <v>36.200000000000003</v>
      </c>
      <c r="AD32" s="32">
        <v>36.5</v>
      </c>
      <c r="AE32" s="32">
        <v>6.1</v>
      </c>
      <c r="AF32" s="32">
        <v>6.2</v>
      </c>
      <c r="AG32" s="32">
        <v>0</v>
      </c>
      <c r="AH32" s="32">
        <v>0</v>
      </c>
      <c r="AI32" s="23"/>
      <c r="AJ32" s="32">
        <v>37.1</v>
      </c>
      <c r="AK32" s="32">
        <v>36.9</v>
      </c>
      <c r="AL32" s="32">
        <v>37.299999999999997</v>
      </c>
      <c r="AM32" s="32">
        <v>37.299999999999997</v>
      </c>
      <c r="AN32" s="32">
        <v>6.3</v>
      </c>
      <c r="AO32" s="32">
        <v>6.3</v>
      </c>
      <c r="AP32" s="32">
        <v>0</v>
      </c>
      <c r="AQ32" s="32">
        <v>0</v>
      </c>
      <c r="AR32" s="23"/>
      <c r="AS32" s="32">
        <v>6.1</v>
      </c>
      <c r="AT32" s="32">
        <v>6.2</v>
      </c>
      <c r="AU32" s="23"/>
      <c r="AV32" s="32">
        <v>6.2</v>
      </c>
      <c r="AW32" s="32">
        <v>6.3</v>
      </c>
      <c r="AX32" s="32">
        <v>37.1</v>
      </c>
      <c r="AY32" s="32">
        <v>37.4</v>
      </c>
      <c r="AZ32" s="32">
        <v>37.4</v>
      </c>
      <c r="BA32" s="23"/>
      <c r="BB32" s="32">
        <v>36.9</v>
      </c>
      <c r="BC32" s="32">
        <v>37.1</v>
      </c>
      <c r="BD32" s="32">
        <v>36.9</v>
      </c>
      <c r="BE32" s="32">
        <v>37</v>
      </c>
      <c r="BF32" s="32">
        <v>6.3</v>
      </c>
      <c r="BG32" s="32">
        <v>6.3</v>
      </c>
      <c r="BH32" s="23"/>
      <c r="BI32" s="32">
        <v>37.5</v>
      </c>
      <c r="BJ32" s="32">
        <v>37.5</v>
      </c>
      <c r="BK32" s="32">
        <v>37</v>
      </c>
      <c r="BL32" s="32">
        <v>37</v>
      </c>
      <c r="BM32" s="23"/>
      <c r="BN32" s="32">
        <v>121.6</v>
      </c>
      <c r="BO32" s="32">
        <v>120.2</v>
      </c>
      <c r="BP32" s="23"/>
      <c r="BQ32" s="32">
        <v>38.200000000000003</v>
      </c>
      <c r="BR32" s="32">
        <v>38.200000000000003</v>
      </c>
      <c r="BS32" s="32">
        <v>37.5</v>
      </c>
      <c r="BT32" s="32">
        <v>37.6</v>
      </c>
      <c r="BU32" s="32">
        <v>6.4</v>
      </c>
      <c r="BV32" s="32">
        <v>6.3</v>
      </c>
      <c r="BW32" s="32">
        <v>0</v>
      </c>
      <c r="BX32" s="32">
        <v>0</v>
      </c>
      <c r="BY32" s="23"/>
      <c r="BZ32" s="32"/>
      <c r="CA32" s="23"/>
      <c r="CB32" s="23"/>
    </row>
    <row r="33" spans="1:80" s="5" customFormat="1">
      <c r="A33" s="20">
        <f>'Замер Актив 20 декабря 2017'!A33</f>
        <v>43089</v>
      </c>
      <c r="B33" s="21" t="s">
        <v>62</v>
      </c>
      <c r="C33" s="22"/>
      <c r="D33" s="43">
        <v>36.9</v>
      </c>
      <c r="E33" s="43">
        <v>36.9</v>
      </c>
      <c r="F33" s="43">
        <v>36.9</v>
      </c>
      <c r="G33" s="43">
        <v>36.799999999999997</v>
      </c>
      <c r="H33" s="43">
        <v>0</v>
      </c>
      <c r="I33" s="43">
        <v>0</v>
      </c>
      <c r="J33" s="43">
        <v>6.3</v>
      </c>
      <c r="K33" s="43">
        <v>6.3</v>
      </c>
      <c r="L33" s="43">
        <v>6.3</v>
      </c>
      <c r="M33" s="43">
        <v>6.3</v>
      </c>
      <c r="N33" s="32"/>
      <c r="O33" s="32">
        <v>35.9</v>
      </c>
      <c r="P33" s="32">
        <v>35.299999999999997</v>
      </c>
      <c r="Q33" s="32"/>
      <c r="R33" s="32">
        <v>36</v>
      </c>
      <c r="S33" s="32">
        <v>36.1</v>
      </c>
      <c r="T33" s="32">
        <v>36.299999999999997</v>
      </c>
      <c r="U33" s="32">
        <v>36.299999999999997</v>
      </c>
      <c r="V33" s="32">
        <v>6.2</v>
      </c>
      <c r="W33" s="32">
        <v>6.2</v>
      </c>
      <c r="X33" s="32">
        <v>0</v>
      </c>
      <c r="Y33" s="32">
        <v>0</v>
      </c>
      <c r="Z33" s="23"/>
      <c r="AA33" s="32">
        <v>35.5</v>
      </c>
      <c r="AB33" s="32">
        <v>35.6</v>
      </c>
      <c r="AC33" s="32">
        <v>36.1</v>
      </c>
      <c r="AD33" s="32">
        <v>36.4</v>
      </c>
      <c r="AE33" s="32">
        <v>6.1</v>
      </c>
      <c r="AF33" s="32">
        <v>6.1</v>
      </c>
      <c r="AG33" s="32">
        <v>0</v>
      </c>
      <c r="AH33" s="32">
        <v>0</v>
      </c>
      <c r="AI33" s="23"/>
      <c r="AJ33" s="32">
        <v>37.1</v>
      </c>
      <c r="AK33" s="32">
        <v>36.9</v>
      </c>
      <c r="AL33" s="32">
        <v>37.299999999999997</v>
      </c>
      <c r="AM33" s="32">
        <v>37.299999999999997</v>
      </c>
      <c r="AN33" s="32">
        <v>6.3</v>
      </c>
      <c r="AO33" s="32">
        <v>6.3</v>
      </c>
      <c r="AP33" s="32">
        <v>0</v>
      </c>
      <c r="AQ33" s="32">
        <v>0</v>
      </c>
      <c r="AR33" s="23"/>
      <c r="AS33" s="32">
        <v>6.1</v>
      </c>
      <c r="AT33" s="32">
        <v>6.2</v>
      </c>
      <c r="AU33" s="23"/>
      <c r="AV33" s="32">
        <v>6.2</v>
      </c>
      <c r="AW33" s="32">
        <v>6.3</v>
      </c>
      <c r="AX33" s="32">
        <v>37.1</v>
      </c>
      <c r="AY33" s="32">
        <v>37.4</v>
      </c>
      <c r="AZ33" s="32">
        <v>37.4</v>
      </c>
      <c r="BA33" s="23"/>
      <c r="BB33" s="32">
        <v>37</v>
      </c>
      <c r="BC33" s="32">
        <v>37.1</v>
      </c>
      <c r="BD33" s="32">
        <v>36.9</v>
      </c>
      <c r="BE33" s="32">
        <v>37</v>
      </c>
      <c r="BF33" s="32">
        <v>6.3</v>
      </c>
      <c r="BG33" s="32">
        <v>6.3</v>
      </c>
      <c r="BH33" s="23"/>
      <c r="BI33" s="32">
        <v>37.5</v>
      </c>
      <c r="BJ33" s="32">
        <v>37.5</v>
      </c>
      <c r="BK33" s="32">
        <v>37</v>
      </c>
      <c r="BL33" s="32">
        <v>37</v>
      </c>
      <c r="BM33" s="23"/>
      <c r="BN33" s="32">
        <v>121.5</v>
      </c>
      <c r="BO33" s="32">
        <v>120.1</v>
      </c>
      <c r="BP33" s="23"/>
      <c r="BQ33" s="32">
        <v>38.200000000000003</v>
      </c>
      <c r="BR33" s="32">
        <v>38.200000000000003</v>
      </c>
      <c r="BS33" s="32">
        <v>37.6</v>
      </c>
      <c r="BT33" s="32">
        <v>37.6</v>
      </c>
      <c r="BU33" s="32">
        <v>6.4</v>
      </c>
      <c r="BV33" s="32">
        <v>6.3</v>
      </c>
      <c r="BW33" s="32">
        <v>0</v>
      </c>
      <c r="BX33" s="32">
        <v>0</v>
      </c>
      <c r="BY33" s="23"/>
      <c r="BZ33" s="32"/>
      <c r="CA33" s="23"/>
      <c r="CB33" s="23"/>
    </row>
    <row r="34" spans="1:80" s="5" customFormat="1">
      <c r="A34" s="20">
        <f>'Замер Актив 20 декабря 2017'!A34</f>
        <v>43089</v>
      </c>
      <c r="B34" s="21" t="s">
        <v>63</v>
      </c>
      <c r="C34" s="22"/>
      <c r="D34" s="43">
        <v>36.9</v>
      </c>
      <c r="E34" s="43">
        <v>36.9</v>
      </c>
      <c r="F34" s="43">
        <v>36.9</v>
      </c>
      <c r="G34" s="43">
        <v>36.799999999999997</v>
      </c>
      <c r="H34" s="43">
        <v>0</v>
      </c>
      <c r="I34" s="43">
        <v>0</v>
      </c>
      <c r="J34" s="43">
        <v>6.3</v>
      </c>
      <c r="K34" s="43">
        <v>6.3</v>
      </c>
      <c r="L34" s="43">
        <v>6.3</v>
      </c>
      <c r="M34" s="43">
        <v>6.3</v>
      </c>
      <c r="N34" s="32"/>
      <c r="O34" s="32">
        <v>35.799999999999997</v>
      </c>
      <c r="P34" s="32">
        <v>35.299999999999997</v>
      </c>
      <c r="Q34" s="32"/>
      <c r="R34" s="32">
        <v>36.1</v>
      </c>
      <c r="S34" s="32">
        <v>36.1</v>
      </c>
      <c r="T34" s="32">
        <v>36.299999999999997</v>
      </c>
      <c r="U34" s="32">
        <v>36.299999999999997</v>
      </c>
      <c r="V34" s="32">
        <v>6.2</v>
      </c>
      <c r="W34" s="32">
        <v>6.2</v>
      </c>
      <c r="X34" s="32">
        <v>0</v>
      </c>
      <c r="Y34" s="32">
        <v>0</v>
      </c>
      <c r="Z34" s="23"/>
      <c r="AA34" s="32">
        <v>35.5</v>
      </c>
      <c r="AB34" s="32">
        <v>35.5</v>
      </c>
      <c r="AC34" s="32">
        <v>36.1</v>
      </c>
      <c r="AD34" s="32">
        <v>36.4</v>
      </c>
      <c r="AE34" s="32">
        <v>6.1</v>
      </c>
      <c r="AF34" s="32">
        <v>6.1</v>
      </c>
      <c r="AG34" s="32">
        <v>0</v>
      </c>
      <c r="AH34" s="32">
        <v>0</v>
      </c>
      <c r="AI34" s="23"/>
      <c r="AJ34" s="32">
        <v>37.1</v>
      </c>
      <c r="AK34" s="32">
        <v>36.9</v>
      </c>
      <c r="AL34" s="32">
        <v>37.299999999999997</v>
      </c>
      <c r="AM34" s="32">
        <v>37.299999999999997</v>
      </c>
      <c r="AN34" s="32">
        <v>6.3</v>
      </c>
      <c r="AO34" s="32">
        <v>6.3</v>
      </c>
      <c r="AP34" s="32">
        <v>0</v>
      </c>
      <c r="AQ34" s="32">
        <v>0</v>
      </c>
      <c r="AR34" s="23"/>
      <c r="AS34" s="32">
        <v>6.1</v>
      </c>
      <c r="AT34" s="32">
        <v>6.2</v>
      </c>
      <c r="AU34" s="23"/>
      <c r="AV34" s="32">
        <v>6.1</v>
      </c>
      <c r="AW34" s="32">
        <v>6.3</v>
      </c>
      <c r="AX34" s="32">
        <v>37.1</v>
      </c>
      <c r="AY34" s="32">
        <v>37.4</v>
      </c>
      <c r="AZ34" s="32">
        <v>37.4</v>
      </c>
      <c r="BA34" s="23"/>
      <c r="BB34" s="32">
        <v>36.9</v>
      </c>
      <c r="BC34" s="32">
        <v>37.1</v>
      </c>
      <c r="BD34" s="32">
        <v>36.9</v>
      </c>
      <c r="BE34" s="32">
        <v>37</v>
      </c>
      <c r="BF34" s="32">
        <v>6.3</v>
      </c>
      <c r="BG34" s="32">
        <v>6.3</v>
      </c>
      <c r="BH34" s="23"/>
      <c r="BI34" s="32">
        <v>37.5</v>
      </c>
      <c r="BJ34" s="32">
        <v>37.5</v>
      </c>
      <c r="BK34" s="32">
        <v>37</v>
      </c>
      <c r="BL34" s="32">
        <v>37</v>
      </c>
      <c r="BM34" s="23"/>
      <c r="BN34" s="32">
        <v>121.5</v>
      </c>
      <c r="BO34" s="32">
        <v>120.1</v>
      </c>
      <c r="BP34" s="23"/>
      <c r="BQ34" s="32">
        <v>38.200000000000003</v>
      </c>
      <c r="BR34" s="32">
        <v>38.200000000000003</v>
      </c>
      <c r="BS34" s="32">
        <v>37.6</v>
      </c>
      <c r="BT34" s="32">
        <v>37.6</v>
      </c>
      <c r="BU34" s="32">
        <v>6.4</v>
      </c>
      <c r="BV34" s="32">
        <v>6.3</v>
      </c>
      <c r="BW34" s="32">
        <v>0</v>
      </c>
      <c r="BX34" s="32">
        <v>0</v>
      </c>
      <c r="BY34" s="23"/>
      <c r="BZ34" s="32"/>
      <c r="CA34" s="23"/>
      <c r="CB34" s="23"/>
    </row>
    <row r="35" spans="1:80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77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>
      <c r="A39" s="2"/>
      <c r="K39" s="29"/>
    </row>
    <row r="40" spans="1:80">
      <c r="A40" s="2"/>
      <c r="K40" s="29"/>
    </row>
    <row r="41" spans="1:80">
      <c r="A41" s="2"/>
      <c r="K41" s="29"/>
    </row>
    <row r="42" spans="1:80">
      <c r="K42" s="29"/>
      <c r="R42" s="27"/>
      <c r="AJ42" s="27"/>
      <c r="AV42" s="27"/>
      <c r="BN42" s="27"/>
    </row>
    <row r="43" spans="1:80">
      <c r="K43" s="29"/>
      <c r="R43" s="27"/>
      <c r="AJ43" s="27"/>
      <c r="AV43" s="27"/>
      <c r="BN43" s="27" t="s">
        <v>69</v>
      </c>
    </row>
    <row r="44" spans="1:80">
      <c r="K44" s="29"/>
      <c r="R44" s="27"/>
      <c r="AJ44" s="27"/>
      <c r="AV44" s="27"/>
      <c r="BN44" s="27" t="s">
        <v>70</v>
      </c>
    </row>
    <row r="45" spans="1:80">
      <c r="A45" s="2"/>
      <c r="G45" s="2" t="s">
        <v>78</v>
      </c>
      <c r="K45" s="29"/>
      <c r="S45" s="27"/>
      <c r="T45" s="27" t="s">
        <v>79</v>
      </c>
      <c r="AE45" s="2" t="s">
        <v>80</v>
      </c>
      <c r="AK45" s="27"/>
      <c r="AL45" s="27"/>
      <c r="AP45" s="2" t="s">
        <v>81</v>
      </c>
      <c r="AW45" s="27"/>
      <c r="AX45" s="27"/>
      <c r="BE45" s="2" t="s">
        <v>82</v>
      </c>
      <c r="BO45" s="27"/>
      <c r="BP45" s="27"/>
      <c r="BQ45" s="2"/>
      <c r="BR45" s="2"/>
      <c r="BS45" s="2"/>
      <c r="BT45" s="2"/>
      <c r="BU45" s="2" t="s">
        <v>83</v>
      </c>
      <c r="BV45" s="2"/>
    </row>
  </sheetData>
  <mergeCells count="28"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O8:P8"/>
    <mergeCell ref="A8:A9"/>
    <mergeCell ref="B8:B9"/>
    <mergeCell ref="C8:C9"/>
    <mergeCell ref="D8:M8"/>
    <mergeCell ref="N8:N9"/>
  </mergeCells>
  <conditionalFormatting sqref="BQ35:BQ38 BO35:BO38 AQ35:AQ38 CB35:CB38">
    <cfRule type="cellIs" dxfId="165" priority="59" stopIfTrue="1" operator="equal">
      <formula>AQ$39</formula>
    </cfRule>
    <cfRule type="cellIs" dxfId="164" priority="60" stopIfTrue="1" operator="equal">
      <formula>#REF!</formula>
    </cfRule>
  </conditionalFormatting>
  <conditionalFormatting sqref="CA35:CA38">
    <cfRule type="cellIs" dxfId="163" priority="57" stopIfTrue="1" operator="equal">
      <formula>CA$39</formula>
    </cfRule>
    <cfRule type="cellIs" dxfId="162" priority="58" stopIfTrue="1" operator="equal">
      <formula>#REF!</formula>
    </cfRule>
  </conditionalFormatting>
  <conditionalFormatting sqref="BS35:BV38">
    <cfRule type="cellIs" dxfId="161" priority="55" stopIfTrue="1" operator="equal">
      <formula>BS$39</formula>
    </cfRule>
    <cfRule type="cellIs" dxfId="160" priority="56" stopIfTrue="1" operator="equal">
      <formula>#REF!</formula>
    </cfRule>
  </conditionalFormatting>
  <conditionalFormatting sqref="BA35:BA38 AU35:AU38 N11:CB34">
    <cfRule type="cellIs" dxfId="159" priority="53" stopIfTrue="1" operator="equal">
      <formula>#REF!</formula>
    </cfRule>
    <cfRule type="cellIs" dxfId="158" priority="54" stopIfTrue="1" operator="equal">
      <formula>#REF!</formula>
    </cfRule>
  </conditionalFormatting>
  <conditionalFormatting sqref="BW35:BY38">
    <cfRule type="cellIs" dxfId="157" priority="45" stopIfTrue="1" operator="equal">
      <formula>BW$39</formula>
    </cfRule>
    <cfRule type="cellIs" dxfId="156" priority="46" stopIfTrue="1" operator="equal">
      <formula>#REF!</formula>
    </cfRule>
  </conditionalFormatting>
  <conditionalFormatting sqref="BZ35:BZ38">
    <cfRule type="cellIs" dxfId="155" priority="11" stopIfTrue="1" operator="equal">
      <formula>BZ$39</formula>
    </cfRule>
    <cfRule type="cellIs" dxfId="154" priority="12" stopIfTrue="1" operator="equal">
      <formula>#REF!</formula>
    </cfRule>
  </conditionalFormatting>
  <conditionalFormatting sqref="BB35:BB38 L35:L38 BF35:BG38">
    <cfRule type="cellIs" dxfId="153" priority="69" stopIfTrue="1" operator="equal">
      <formula>L$39</formula>
    </cfRule>
    <cfRule type="cellIs" dxfId="152" priority="70" stopIfTrue="1" operator="equal">
      <formula>#REF!</formula>
    </cfRule>
  </conditionalFormatting>
  <conditionalFormatting sqref="U35:U38 AD35:AD38 AM35:AM38 H35:I38 BI35:BJ38 K35:K38 AX35:AX38 BM35:BM38 BN35">
    <cfRule type="cellIs" dxfId="151" priority="75" stopIfTrue="1" operator="equal">
      <formula>H$39</formula>
    </cfRule>
    <cfRule type="cellIs" dxfId="150" priority="76" stopIfTrue="1" operator="equal">
      <formula>#REF!</formula>
    </cfRule>
  </conditionalFormatting>
  <conditionalFormatting sqref="Z35:AB38 BK35:BK38 R35 C35:G38 M35:M38 AZ35:BA38 S35:S38 AI35:AI38 AK35:AK38 AJ35">
    <cfRule type="cellIs" dxfId="149" priority="93" stopIfTrue="1" operator="equal">
      <formula>C$39</formula>
    </cfRule>
    <cfRule type="cellIs" dxfId="148" priority="94" stopIfTrue="1" operator="equal">
      <formula>#REF!</formula>
    </cfRule>
  </conditionalFormatting>
  <conditionalFormatting sqref="V35:V38 AE35:AE38 AN35:AN38 BE35:BE38">
    <cfRule type="cellIs" dxfId="147" priority="113" stopIfTrue="1" operator="equal">
      <formula>V$39</formula>
    </cfRule>
    <cfRule type="cellIs" dxfId="146" priority="114" stopIfTrue="1" operator="equal">
      <formula>#REF!</formula>
    </cfRule>
  </conditionalFormatting>
  <conditionalFormatting sqref="W35:Y38 BH35:BH38 BL35:BL38 AF35:AH38 AO35:AP38">
    <cfRule type="cellIs" dxfId="145" priority="121" stopIfTrue="1" operator="equal">
      <formula>W$39</formula>
    </cfRule>
    <cfRule type="cellIs" dxfId="144" priority="122" stopIfTrue="1" operator="equal">
      <formula>#REF!</formula>
    </cfRule>
  </conditionalFormatting>
  <conditionalFormatting sqref="T35:T38 AC35:AC38 BR35:BR38">
    <cfRule type="cellIs" dxfId="143" priority="131" stopIfTrue="1" operator="equal">
      <formula>T$39</formula>
    </cfRule>
    <cfRule type="cellIs" dxfId="142" priority="132" stopIfTrue="1" operator="equal">
      <formula>#REF!</formula>
    </cfRule>
  </conditionalFormatting>
  <conditionalFormatting sqref="BC35:BC38">
    <cfRule type="cellIs" dxfId="141" priority="137" stopIfTrue="1" operator="equal">
      <formula>BC$39</formula>
    </cfRule>
    <cfRule type="cellIs" dxfId="140" priority="138" stopIfTrue="1" operator="equal">
      <formula>#REF!</formula>
    </cfRule>
  </conditionalFormatting>
  <conditionalFormatting sqref="BD35:BD38 BA35:BA38 O35:Q38 AR35:AR38">
    <cfRule type="cellIs" dxfId="139" priority="139" stopIfTrue="1" operator="equal">
      <formula>O$39</formula>
    </cfRule>
    <cfRule type="cellIs" dxfId="138" priority="140" stopIfTrue="1" operator="equal">
      <formula>#REF!</formula>
    </cfRule>
  </conditionalFormatting>
  <conditionalFormatting sqref="J35:J38">
    <cfRule type="cellIs" dxfId="137" priority="147" stopIfTrue="1" operator="equal">
      <formula>J$39</formula>
    </cfRule>
    <cfRule type="cellIs" dxfId="136" priority="148" stopIfTrue="1" operator="equal">
      <formula>#REF!</formula>
    </cfRule>
  </conditionalFormatting>
  <conditionalFormatting sqref="AY35:AY38 AS35:AU38">
    <cfRule type="cellIs" dxfId="135" priority="149" stopIfTrue="1" operator="equal">
      <formula>AS$39</formula>
    </cfRule>
    <cfRule type="cellIs" dxfId="134" priority="150" stopIfTrue="1" operator="equal">
      <formula>#REF!</formula>
    </cfRule>
  </conditionalFormatting>
  <conditionalFormatting sqref="N35:N38 BP35:BP38">
    <cfRule type="cellIs" dxfId="133" priority="153" stopIfTrue="1" operator="equal">
      <formula>N$39</formula>
    </cfRule>
    <cfRule type="cellIs" dxfId="132" priority="154" stopIfTrue="1" operator="equal">
      <formula>#REF!</formula>
    </cfRule>
  </conditionalFormatting>
  <conditionalFormatting sqref="AU35:AU38">
    <cfRule type="cellIs" dxfId="131" priority="157" stopIfTrue="1" operator="equal">
      <formula>AW$39</formula>
    </cfRule>
    <cfRule type="cellIs" dxfId="130" priority="158" stopIfTrue="1" operator="equal">
      <formula>#REF!</formula>
    </cfRule>
  </conditionalFormatting>
  <conditionalFormatting sqref="AL35:AL38">
    <cfRule type="cellIs" dxfId="129" priority="159" stopIfTrue="1" operator="equal">
      <formula>AL$39</formula>
    </cfRule>
    <cfRule type="cellIs" dxfId="128" priority="160" stopIfTrue="1" operator="equal">
      <formula>#REF!</formula>
    </cfRule>
  </conditionalFormatting>
  <conditionalFormatting sqref="AW35:AW38 AV35">
    <cfRule type="cellIs" dxfId="127" priority="161" stopIfTrue="1" operator="equal">
      <formula>#REF!</formula>
    </cfRule>
    <cfRule type="cellIs" dxfId="126" priority="16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45"/>
  <sheetViews>
    <sheetView view="pageBreakPreview" zoomScale="60" zoomScaleNormal="90" workbookViewId="0">
      <selection activeCell="A36" sqref="A36:CB45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53"/>
      <c r="B1" s="53"/>
      <c r="C1" s="53"/>
      <c r="D1" s="54"/>
      <c r="E1" s="54"/>
      <c r="F1" s="54"/>
      <c r="G1" s="54"/>
      <c r="H1" s="55"/>
      <c r="I1" s="56"/>
      <c r="J1" s="54"/>
      <c r="K1" s="54"/>
      <c r="L1" s="54"/>
      <c r="M1" s="54"/>
      <c r="N1" s="54"/>
      <c r="O1" s="57"/>
      <c r="P1" s="57"/>
      <c r="Q1" s="57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7"/>
      <c r="BR1" s="57"/>
      <c r="BS1" s="57"/>
      <c r="BT1" s="57"/>
      <c r="BU1" s="57"/>
      <c r="BV1" s="57"/>
      <c r="BW1" s="57"/>
      <c r="BX1" s="57"/>
      <c r="BY1" s="57"/>
    </row>
    <row r="2" spans="1:83" s="6" customFormat="1" ht="15.75">
      <c r="A2" s="58"/>
      <c r="B2" s="59"/>
      <c r="C2" s="59"/>
      <c r="D2" s="59"/>
      <c r="E2" s="59"/>
      <c r="F2" s="59"/>
      <c r="G2" s="59"/>
      <c r="H2" s="59"/>
      <c r="I2" s="59" t="str">
        <f>'[1]Замер Актив 20 декабря 2017'!I2</f>
        <v>СВОДНАЯ  ВЕДОМОСТЬ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60" t="str">
        <f>I2</f>
        <v>СВОДНАЯ  ВЕДОМОСТЬ</v>
      </c>
      <c r="U2" s="59"/>
      <c r="V2" s="59"/>
      <c r="W2" s="58"/>
      <c r="X2" s="58"/>
      <c r="Y2" s="58"/>
      <c r="Z2" s="58"/>
      <c r="AA2" s="58"/>
      <c r="AB2" s="58"/>
      <c r="AC2" s="58"/>
      <c r="AD2" s="58"/>
      <c r="AE2" s="59" t="str">
        <f>$I2</f>
        <v>СВОДНАЯ  ВЕДОМОСТЬ</v>
      </c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9" t="str">
        <f>$I2</f>
        <v>СВОДНАЯ  ВЕДОМОСТЬ</v>
      </c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9" t="str">
        <f>$I2</f>
        <v>СВОДНАЯ  ВЕДОМОСТЬ</v>
      </c>
      <c r="BE2" s="58"/>
      <c r="BF2" s="58"/>
      <c r="BG2" s="58"/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9" t="str">
        <f>$I2</f>
        <v>СВОДНАЯ  ВЕДОМОСТЬ</v>
      </c>
      <c r="BU2" s="58"/>
      <c r="BV2" s="58"/>
      <c r="BW2" s="58"/>
      <c r="BX2" s="58"/>
      <c r="BY2" s="58"/>
      <c r="BZ2" s="37"/>
    </row>
    <row r="3" spans="1:83" s="6" customFormat="1" ht="15.75">
      <c r="A3" s="58"/>
      <c r="B3" s="60"/>
      <c r="C3" s="60"/>
      <c r="D3" s="60"/>
      <c r="E3" s="60"/>
      <c r="F3" s="60"/>
      <c r="G3" s="60"/>
      <c r="H3" s="60"/>
      <c r="I3" s="59" t="s">
        <v>85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 t="str">
        <f t="shared" ref="T3:T5" si="0">I3</f>
        <v xml:space="preserve">РЕЗУЛЬТАТОВ  ЗАМЕРА  НАПРЯЖЕНИЯ В СЕТИ </v>
      </c>
      <c r="U3" s="60"/>
      <c r="V3" s="60"/>
      <c r="W3" s="58"/>
      <c r="X3" s="58"/>
      <c r="Y3" s="58"/>
      <c r="Z3" s="58"/>
      <c r="AA3" s="58"/>
      <c r="AB3" s="58"/>
      <c r="AC3" s="58"/>
      <c r="AD3" s="58"/>
      <c r="AE3" s="60" t="str">
        <f>$I3</f>
        <v xml:space="preserve">РЕЗУЛЬТАТОВ  ЗАМЕРА  НАПРЯЖЕНИЯ В СЕТИ </v>
      </c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60" t="str">
        <f>$I3</f>
        <v xml:space="preserve">РЕЗУЛЬТАТОВ  ЗАМЕРА  НАПРЯЖЕНИЯ В СЕТИ </v>
      </c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0" t="str">
        <f>$I3</f>
        <v xml:space="preserve">РЕЗУЛЬТАТОВ  ЗАМЕРА  НАПРЯЖЕНИЯ В СЕТИ </v>
      </c>
      <c r="BE3" s="58"/>
      <c r="BF3" s="58"/>
      <c r="BG3" s="58"/>
      <c r="BH3" s="58"/>
      <c r="BI3" s="58"/>
      <c r="BJ3" s="58"/>
      <c r="BK3" s="58"/>
      <c r="BL3" s="58"/>
      <c r="BM3" s="58"/>
      <c r="BN3" s="60"/>
      <c r="BO3" s="58"/>
      <c r="BP3" s="58"/>
      <c r="BQ3" s="58"/>
      <c r="BR3" s="58"/>
      <c r="BS3" s="58"/>
      <c r="BT3" s="60" t="str">
        <f>$I3</f>
        <v xml:space="preserve">РЕЗУЛЬТАТОВ  ЗАМЕРА  НАПРЯЖЕНИЯ В СЕТИ </v>
      </c>
      <c r="BU3" s="58"/>
      <c r="BV3" s="58"/>
      <c r="BW3" s="58"/>
      <c r="BX3" s="58"/>
      <c r="BY3" s="58"/>
    </row>
    <row r="4" spans="1:83" s="9" customFormat="1" ht="15.75">
      <c r="A4" s="58"/>
      <c r="B4" s="60"/>
      <c r="C4" s="60"/>
      <c r="D4" s="60"/>
      <c r="E4" s="60"/>
      <c r="F4" s="60"/>
      <c r="G4" s="60"/>
      <c r="H4" s="60"/>
      <c r="I4" s="59" t="str">
        <f>'[1]Замер Актив 20 декабря 2017'!I4</f>
        <v xml:space="preserve">за  20 декабря 2017 года (время московское). 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 t="str">
        <f t="shared" si="0"/>
        <v xml:space="preserve">за  20 декабря 2017 года (время московское). </v>
      </c>
      <c r="U4" s="60"/>
      <c r="V4" s="60"/>
      <c r="W4" s="58"/>
      <c r="X4" s="58"/>
      <c r="Y4" s="58"/>
      <c r="Z4" s="58"/>
      <c r="AA4" s="58"/>
      <c r="AB4" s="58"/>
      <c r="AC4" s="58"/>
      <c r="AD4" s="58"/>
      <c r="AE4" s="60" t="str">
        <f>$I4</f>
        <v xml:space="preserve">за  20 декабря 2017 года (время московское). </v>
      </c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60" t="str">
        <f>$I4</f>
        <v xml:space="preserve">за  20 декабря 2017 года (время московское). </v>
      </c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60" t="str">
        <f>$I4</f>
        <v xml:space="preserve">за  20 декабря 2017 года (время московское). </v>
      </c>
      <c r="BE4" s="58"/>
      <c r="BF4" s="58"/>
      <c r="BG4" s="58"/>
      <c r="BH4" s="58"/>
      <c r="BI4" s="58"/>
      <c r="BJ4" s="58"/>
      <c r="BK4" s="58"/>
      <c r="BL4" s="58"/>
      <c r="BM4" s="58"/>
      <c r="BN4" s="60"/>
      <c r="BO4" s="58"/>
      <c r="BP4" s="58"/>
      <c r="BQ4" s="58"/>
      <c r="BR4" s="58"/>
      <c r="BS4" s="58"/>
      <c r="BT4" s="60" t="str">
        <f>$I4</f>
        <v xml:space="preserve">за  20 декабря 2017 года (время московское). </v>
      </c>
      <c r="BU4" s="58"/>
      <c r="BV4" s="58"/>
      <c r="BW4" s="58"/>
      <c r="BX4" s="58"/>
      <c r="BY4" s="58"/>
    </row>
    <row r="5" spans="1:83" s="10" customFormat="1" ht="15.75">
      <c r="A5" s="61"/>
      <c r="B5" s="62"/>
      <c r="C5" s="62"/>
      <c r="D5" s="62"/>
      <c r="E5" s="62"/>
      <c r="F5" s="62"/>
      <c r="G5" s="62"/>
      <c r="H5" s="62"/>
      <c r="I5" s="59" t="str">
        <f>'[1]Замер Актив 20 декабря 2017'!I5</f>
        <v>по  АО  "Черногорэнерго".</v>
      </c>
      <c r="J5" s="62"/>
      <c r="K5" s="62"/>
      <c r="L5" s="62"/>
      <c r="M5" s="62"/>
      <c r="N5" s="63"/>
      <c r="O5" s="62"/>
      <c r="P5" s="62"/>
      <c r="Q5" s="62"/>
      <c r="R5" s="62"/>
      <c r="S5" s="62"/>
      <c r="T5" s="60" t="str">
        <f t="shared" si="0"/>
        <v>по  АО  "Черногорэнерго".</v>
      </c>
      <c r="U5" s="62"/>
      <c r="V5" s="62"/>
      <c r="W5" s="61"/>
      <c r="X5" s="61"/>
      <c r="Y5" s="61"/>
      <c r="Z5" s="61"/>
      <c r="AA5" s="61"/>
      <c r="AB5" s="61"/>
      <c r="AC5" s="61"/>
      <c r="AD5" s="61"/>
      <c r="AE5" s="62" t="str">
        <f>$I5</f>
        <v>по  АО  "Черногорэнерго".</v>
      </c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2" t="str">
        <f>$I5</f>
        <v>по  АО  "Черногорэнерго".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2" t="str">
        <f>$I5</f>
        <v>по  АО  "Черногорэнерго".</v>
      </c>
      <c r="BE5" s="61"/>
      <c r="BF5" s="61"/>
      <c r="BG5" s="61"/>
      <c r="BH5" s="61"/>
      <c r="BI5" s="61"/>
      <c r="BJ5" s="61"/>
      <c r="BK5" s="61"/>
      <c r="BL5" s="61"/>
      <c r="BM5" s="61"/>
      <c r="BN5" s="62"/>
      <c r="BO5" s="61"/>
      <c r="BP5" s="61"/>
      <c r="BQ5" s="61"/>
      <c r="BR5" s="61"/>
      <c r="BS5" s="61"/>
      <c r="BT5" s="62" t="str">
        <f>$I5</f>
        <v>по  АО  "Черногорэнерго".</v>
      </c>
      <c r="BU5" s="61"/>
      <c r="BV5" s="61"/>
      <c r="BW5" s="61"/>
      <c r="BX5" s="61"/>
      <c r="BY5" s="61"/>
    </row>
    <row r="6" spans="1:83">
      <c r="A6" s="64"/>
      <c r="B6" s="64"/>
      <c r="C6" s="64"/>
      <c r="D6" s="54"/>
      <c r="E6" s="54"/>
      <c r="F6" s="54"/>
      <c r="G6" s="65"/>
      <c r="H6" s="54"/>
      <c r="I6" s="54"/>
      <c r="J6" s="54"/>
      <c r="K6" s="54"/>
      <c r="L6" s="54"/>
      <c r="M6" s="54"/>
      <c r="N6" s="54"/>
      <c r="O6" s="57"/>
      <c r="P6" s="57"/>
      <c r="Q6" s="57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66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7"/>
      <c r="BR6" s="57"/>
      <c r="BS6" s="57"/>
      <c r="BT6" s="57"/>
      <c r="BU6" s="57"/>
      <c r="BV6" s="57"/>
      <c r="BW6" s="57"/>
      <c r="BX6" s="57"/>
      <c r="BY6" s="57"/>
    </row>
    <row r="7" spans="1:83">
      <c r="A7" s="67"/>
      <c r="B7" s="67"/>
      <c r="C7" s="67"/>
      <c r="D7" s="67"/>
      <c r="E7" s="67"/>
      <c r="F7" s="54"/>
      <c r="G7" s="67"/>
      <c r="H7" s="67"/>
      <c r="I7" s="54"/>
      <c r="J7" s="54"/>
      <c r="K7" s="54"/>
      <c r="L7" s="54"/>
      <c r="M7" s="54"/>
      <c r="N7" s="54"/>
      <c r="O7" s="57"/>
      <c r="P7" s="57"/>
      <c r="Q7" s="57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7"/>
      <c r="BR7" s="57"/>
      <c r="BS7" s="57"/>
      <c r="BT7" s="57"/>
      <c r="BU7" s="57"/>
      <c r="BV7" s="57"/>
      <c r="BW7" s="57"/>
      <c r="BX7" s="57"/>
      <c r="BY7" s="57"/>
    </row>
    <row r="8" spans="1:83" s="16" customFormat="1" ht="45" customHeight="1">
      <c r="A8" s="68" t="s">
        <v>2</v>
      </c>
      <c r="B8" s="69" t="s">
        <v>3</v>
      </c>
      <c r="C8" s="70" t="s">
        <v>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70" t="s">
        <v>5</v>
      </c>
      <c r="O8" s="74" t="s">
        <v>6</v>
      </c>
      <c r="P8" s="75"/>
      <c r="Q8" s="76" t="s">
        <v>6</v>
      </c>
      <c r="R8" s="71" t="s">
        <v>7</v>
      </c>
      <c r="S8" s="72"/>
      <c r="T8" s="72"/>
      <c r="U8" s="72"/>
      <c r="V8" s="72"/>
      <c r="W8" s="72"/>
      <c r="X8" s="72"/>
      <c r="Y8" s="78"/>
      <c r="Z8" s="70" t="s">
        <v>8</v>
      </c>
      <c r="AA8" s="71" t="s">
        <v>9</v>
      </c>
      <c r="AB8" s="72"/>
      <c r="AC8" s="72"/>
      <c r="AD8" s="72"/>
      <c r="AE8" s="72"/>
      <c r="AF8" s="72"/>
      <c r="AG8" s="72"/>
      <c r="AH8" s="78"/>
      <c r="AI8" s="70" t="s">
        <v>10</v>
      </c>
      <c r="AJ8" s="73" t="s">
        <v>11</v>
      </c>
      <c r="AK8" s="73"/>
      <c r="AL8" s="73"/>
      <c r="AM8" s="73"/>
      <c r="AN8" s="73"/>
      <c r="AO8" s="73"/>
      <c r="AP8" s="73"/>
      <c r="AQ8" s="73"/>
      <c r="AR8" s="70" t="s">
        <v>12</v>
      </c>
      <c r="AS8" s="71" t="s">
        <v>13</v>
      </c>
      <c r="AT8" s="72"/>
      <c r="AU8" s="70" t="s">
        <v>13</v>
      </c>
      <c r="AV8" s="73" t="s">
        <v>14</v>
      </c>
      <c r="AW8" s="73"/>
      <c r="AX8" s="73"/>
      <c r="AY8" s="73"/>
      <c r="AZ8" s="73"/>
      <c r="BA8" s="70" t="s">
        <v>14</v>
      </c>
      <c r="BB8" s="73" t="s">
        <v>15</v>
      </c>
      <c r="BC8" s="73"/>
      <c r="BD8" s="73"/>
      <c r="BE8" s="73"/>
      <c r="BF8" s="73"/>
      <c r="BG8" s="73"/>
      <c r="BH8" s="70" t="s">
        <v>15</v>
      </c>
      <c r="BI8" s="71" t="s">
        <v>16</v>
      </c>
      <c r="BJ8" s="72"/>
      <c r="BK8" s="72"/>
      <c r="BL8" s="78"/>
      <c r="BM8" s="70" t="s">
        <v>16</v>
      </c>
      <c r="BN8" s="73" t="s">
        <v>17</v>
      </c>
      <c r="BO8" s="73"/>
      <c r="BP8" s="70" t="s">
        <v>17</v>
      </c>
      <c r="BQ8" s="79" t="s">
        <v>18</v>
      </c>
      <c r="BR8" s="80"/>
      <c r="BS8" s="80"/>
      <c r="BT8" s="80"/>
      <c r="BU8" s="80"/>
      <c r="BV8" s="80"/>
      <c r="BW8" s="80"/>
      <c r="BX8" s="81"/>
      <c r="BY8" s="70" t="s">
        <v>18</v>
      </c>
      <c r="BZ8" s="70"/>
      <c r="CA8" s="70"/>
      <c r="CB8" s="70"/>
      <c r="CC8" s="16" t="s">
        <v>66</v>
      </c>
    </row>
    <row r="9" spans="1:83" ht="25.5">
      <c r="A9" s="68"/>
      <c r="B9" s="69"/>
      <c r="C9" s="70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70"/>
      <c r="O9" s="17" t="s">
        <v>30</v>
      </c>
      <c r="P9" s="17" t="s">
        <v>31</v>
      </c>
      <c r="Q9" s="77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70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70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70"/>
      <c r="AS9" s="17" t="s">
        <v>34</v>
      </c>
      <c r="AT9" s="17" t="s">
        <v>65</v>
      </c>
      <c r="AU9" s="70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70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70"/>
      <c r="BI9" s="17" t="s">
        <v>20</v>
      </c>
      <c r="BJ9" s="17" t="s">
        <v>21</v>
      </c>
      <c r="BK9" s="17" t="s">
        <v>22</v>
      </c>
      <c r="BL9" s="17" t="s">
        <v>23</v>
      </c>
      <c r="BM9" s="70"/>
      <c r="BN9" s="17" t="s">
        <v>36</v>
      </c>
      <c r="BO9" s="17" t="s">
        <v>37</v>
      </c>
      <c r="BP9" s="70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70"/>
      <c r="BZ9" s="70"/>
      <c r="CA9" s="70"/>
      <c r="CB9" s="70"/>
    </row>
    <row r="10" spans="1:83" s="5" customFormat="1" ht="12" customHeight="1">
      <c r="A10" s="18"/>
      <c r="B10" s="19" t="s">
        <v>38</v>
      </c>
      <c r="C10" s="19"/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9" t="s">
        <v>72</v>
      </c>
      <c r="N10" s="19"/>
      <c r="O10" s="19" t="s">
        <v>72</v>
      </c>
      <c r="P10" s="19" t="s">
        <v>72</v>
      </c>
      <c r="Q10" s="19"/>
      <c r="R10" s="19" t="s">
        <v>72</v>
      </c>
      <c r="S10" s="19" t="s">
        <v>72</v>
      </c>
      <c r="T10" s="19" t="s">
        <v>72</v>
      </c>
      <c r="U10" s="19" t="s">
        <v>72</v>
      </c>
      <c r="V10" s="19" t="s">
        <v>72</v>
      </c>
      <c r="W10" s="19" t="s">
        <v>72</v>
      </c>
      <c r="X10" s="19" t="s">
        <v>72</v>
      </c>
      <c r="Y10" s="19" t="s">
        <v>72</v>
      </c>
      <c r="Z10" s="19"/>
      <c r="AA10" s="19" t="s">
        <v>72</v>
      </c>
      <c r="AB10" s="19" t="s">
        <v>72</v>
      </c>
      <c r="AC10" s="19" t="s">
        <v>72</v>
      </c>
      <c r="AD10" s="19" t="s">
        <v>72</v>
      </c>
      <c r="AE10" s="19" t="s">
        <v>72</v>
      </c>
      <c r="AF10" s="19" t="s">
        <v>72</v>
      </c>
      <c r="AG10" s="19" t="s">
        <v>72</v>
      </c>
      <c r="AH10" s="19" t="s">
        <v>72</v>
      </c>
      <c r="AI10" s="19"/>
      <c r="AJ10" s="19" t="s">
        <v>72</v>
      </c>
      <c r="AK10" s="19" t="s">
        <v>72</v>
      </c>
      <c r="AL10" s="19" t="s">
        <v>72</v>
      </c>
      <c r="AM10" s="19" t="s">
        <v>72</v>
      </c>
      <c r="AN10" s="19" t="s">
        <v>72</v>
      </c>
      <c r="AO10" s="19" t="s">
        <v>72</v>
      </c>
      <c r="AP10" s="19" t="s">
        <v>72</v>
      </c>
      <c r="AQ10" s="19" t="s">
        <v>72</v>
      </c>
      <c r="AR10" s="19"/>
      <c r="AS10" s="19" t="s">
        <v>72</v>
      </c>
      <c r="AT10" s="19" t="s">
        <v>72</v>
      </c>
      <c r="AU10" s="19"/>
      <c r="AV10" s="19" t="s">
        <v>72</v>
      </c>
      <c r="AW10" s="19" t="s">
        <v>72</v>
      </c>
      <c r="AX10" s="19" t="s">
        <v>72</v>
      </c>
      <c r="AY10" s="19" t="s">
        <v>72</v>
      </c>
      <c r="AZ10" s="19" t="s">
        <v>72</v>
      </c>
      <c r="BA10" s="19"/>
      <c r="BB10" s="19" t="s">
        <v>72</v>
      </c>
      <c r="BC10" s="19" t="s">
        <v>72</v>
      </c>
      <c r="BD10" s="19" t="s">
        <v>72</v>
      </c>
      <c r="BE10" s="19" t="s">
        <v>72</v>
      </c>
      <c r="BF10" s="19" t="s">
        <v>72</v>
      </c>
      <c r="BG10" s="19" t="s">
        <v>72</v>
      </c>
      <c r="BH10" s="19"/>
      <c r="BI10" s="19" t="s">
        <v>72</v>
      </c>
      <c r="BJ10" s="19" t="s">
        <v>72</v>
      </c>
      <c r="BK10" s="19" t="s">
        <v>72</v>
      </c>
      <c r="BL10" s="19" t="s">
        <v>72</v>
      </c>
      <c r="BM10" s="19"/>
      <c r="BN10" s="19" t="s">
        <v>72</v>
      </c>
      <c r="BO10" s="19" t="s">
        <v>72</v>
      </c>
      <c r="BP10" s="19"/>
      <c r="BQ10" s="19" t="s">
        <v>72</v>
      </c>
      <c r="BR10" s="19" t="s">
        <v>72</v>
      </c>
      <c r="BS10" s="19" t="s">
        <v>72</v>
      </c>
      <c r="BT10" s="19" t="s">
        <v>72</v>
      </c>
      <c r="BU10" s="19" t="s">
        <v>72</v>
      </c>
      <c r="BV10" s="19" t="s">
        <v>72</v>
      </c>
      <c r="BW10" s="19" t="s">
        <v>72</v>
      </c>
      <c r="BX10" s="19" t="s">
        <v>72</v>
      </c>
      <c r="BY10" s="19"/>
      <c r="BZ10" s="19"/>
      <c r="CA10" s="19"/>
      <c r="CB10" s="19"/>
    </row>
    <row r="11" spans="1:83" s="5" customFormat="1" ht="12.75" customHeight="1">
      <c r="A11" s="20">
        <f>'Замер Актив 20 декабря 2017'!A11</f>
        <v>43089</v>
      </c>
      <c r="B11" s="21" t="s">
        <v>40</v>
      </c>
      <c r="C11" s="22"/>
      <c r="D11" s="44">
        <v>0</v>
      </c>
      <c r="E11" s="44">
        <v>72</v>
      </c>
      <c r="F11" s="44">
        <v>104</v>
      </c>
      <c r="G11" s="44">
        <v>33</v>
      </c>
      <c r="H11" s="44">
        <v>0</v>
      </c>
      <c r="I11" s="44">
        <v>0</v>
      </c>
      <c r="J11" s="44">
        <v>77</v>
      </c>
      <c r="K11" s="44">
        <v>35</v>
      </c>
      <c r="L11" s="44">
        <v>481</v>
      </c>
      <c r="M11" s="44">
        <v>722</v>
      </c>
      <c r="N11" s="46"/>
      <c r="O11" s="44">
        <v>161</v>
      </c>
      <c r="P11" s="44">
        <v>74</v>
      </c>
      <c r="Q11" s="46"/>
      <c r="R11" s="44">
        <v>203</v>
      </c>
      <c r="S11" s="44">
        <v>198</v>
      </c>
      <c r="T11" s="44">
        <v>0</v>
      </c>
      <c r="U11" s="44">
        <v>0</v>
      </c>
      <c r="V11" s="44">
        <v>0</v>
      </c>
      <c r="W11" s="44">
        <v>742</v>
      </c>
      <c r="X11" s="44">
        <v>0</v>
      </c>
      <c r="Y11" s="44">
        <v>0</v>
      </c>
      <c r="Z11" s="47"/>
      <c r="AA11" s="44">
        <v>144</v>
      </c>
      <c r="AB11" s="44">
        <v>88</v>
      </c>
      <c r="AC11" s="44">
        <v>149</v>
      </c>
      <c r="AD11" s="44">
        <v>108</v>
      </c>
      <c r="AE11" s="44">
        <v>442</v>
      </c>
      <c r="AF11" s="44">
        <v>718</v>
      </c>
      <c r="AG11" s="44">
        <v>0</v>
      </c>
      <c r="AH11" s="44">
        <v>0</v>
      </c>
      <c r="AI11" s="47"/>
      <c r="AJ11" s="44">
        <v>55</v>
      </c>
      <c r="AK11" s="44">
        <v>86</v>
      </c>
      <c r="AL11" s="44">
        <v>45</v>
      </c>
      <c r="AM11" s="44">
        <v>156</v>
      </c>
      <c r="AN11" s="44">
        <v>457</v>
      </c>
      <c r="AO11" s="44">
        <v>834</v>
      </c>
      <c r="AP11" s="44">
        <v>0</v>
      </c>
      <c r="AQ11" s="44">
        <v>0</v>
      </c>
      <c r="AR11" s="47"/>
      <c r="AS11" s="44">
        <v>164</v>
      </c>
      <c r="AT11" s="44">
        <v>59</v>
      </c>
      <c r="AU11" s="47"/>
      <c r="AV11" s="44">
        <v>0</v>
      </c>
      <c r="AW11" s="44">
        <v>0</v>
      </c>
      <c r="AX11" s="44">
        <v>146</v>
      </c>
      <c r="AY11" s="44">
        <v>121</v>
      </c>
      <c r="AZ11" s="44">
        <v>1</v>
      </c>
      <c r="BA11" s="47"/>
      <c r="BB11" s="44">
        <v>47</v>
      </c>
      <c r="BC11" s="44">
        <v>48</v>
      </c>
      <c r="BD11" s="44">
        <v>45</v>
      </c>
      <c r="BE11" s="44">
        <v>82</v>
      </c>
      <c r="BF11" s="44">
        <v>355</v>
      </c>
      <c r="BG11" s="44">
        <v>407</v>
      </c>
      <c r="BH11" s="47"/>
      <c r="BI11" s="44">
        <v>10</v>
      </c>
      <c r="BJ11" s="44">
        <v>4</v>
      </c>
      <c r="BK11" s="44">
        <v>20</v>
      </c>
      <c r="BL11" s="44">
        <v>9</v>
      </c>
      <c r="BM11" s="47"/>
      <c r="BN11" s="44">
        <v>69</v>
      </c>
      <c r="BO11" s="44">
        <v>68</v>
      </c>
      <c r="BP11" s="47"/>
      <c r="BQ11" s="44">
        <v>33</v>
      </c>
      <c r="BR11" s="44">
        <v>41</v>
      </c>
      <c r="BS11" s="44">
        <v>18</v>
      </c>
      <c r="BT11" s="44">
        <v>43</v>
      </c>
      <c r="BU11" s="44">
        <v>27</v>
      </c>
      <c r="BV11" s="44">
        <v>156</v>
      </c>
      <c r="BW11" s="44">
        <v>0</v>
      </c>
      <c r="BX11" s="44">
        <v>0</v>
      </c>
      <c r="BY11" s="23"/>
      <c r="BZ11" s="32"/>
      <c r="CA11" s="23"/>
      <c r="CB11" s="23"/>
      <c r="CC11" s="30"/>
      <c r="CE11" s="42"/>
    </row>
    <row r="12" spans="1:83" s="5" customFormat="1" ht="12.75" customHeight="1">
      <c r="A12" s="20">
        <f>'Замер Актив 20 декабря 2017'!A12</f>
        <v>43089</v>
      </c>
      <c r="B12" s="21" t="s">
        <v>41</v>
      </c>
      <c r="C12" s="22"/>
      <c r="D12" s="44">
        <v>0</v>
      </c>
      <c r="E12" s="44">
        <v>71</v>
      </c>
      <c r="F12" s="44">
        <v>103</v>
      </c>
      <c r="G12" s="44">
        <v>33</v>
      </c>
      <c r="H12" s="44">
        <v>0</v>
      </c>
      <c r="I12" s="44">
        <v>0</v>
      </c>
      <c r="J12" s="44">
        <v>77</v>
      </c>
      <c r="K12" s="44">
        <v>34</v>
      </c>
      <c r="L12" s="44">
        <v>481</v>
      </c>
      <c r="M12" s="44">
        <v>722</v>
      </c>
      <c r="N12" s="46"/>
      <c r="O12" s="44">
        <v>161</v>
      </c>
      <c r="P12" s="44">
        <v>74</v>
      </c>
      <c r="Q12" s="46"/>
      <c r="R12" s="44">
        <v>199</v>
      </c>
      <c r="S12" s="44">
        <v>200</v>
      </c>
      <c r="T12" s="44">
        <v>0</v>
      </c>
      <c r="U12" s="44">
        <v>0</v>
      </c>
      <c r="V12" s="44">
        <v>0</v>
      </c>
      <c r="W12" s="44">
        <v>711</v>
      </c>
      <c r="X12" s="44">
        <v>0</v>
      </c>
      <c r="Y12" s="44">
        <v>0</v>
      </c>
      <c r="Z12" s="47"/>
      <c r="AA12" s="44">
        <v>145</v>
      </c>
      <c r="AB12" s="44">
        <v>88</v>
      </c>
      <c r="AC12" s="44">
        <v>147</v>
      </c>
      <c r="AD12" s="44">
        <v>107</v>
      </c>
      <c r="AE12" s="44">
        <v>443</v>
      </c>
      <c r="AF12" s="44">
        <v>716</v>
      </c>
      <c r="AG12" s="44">
        <v>0</v>
      </c>
      <c r="AH12" s="44">
        <v>0</v>
      </c>
      <c r="AI12" s="47"/>
      <c r="AJ12" s="44">
        <v>55</v>
      </c>
      <c r="AK12" s="44">
        <v>86</v>
      </c>
      <c r="AL12" s="44">
        <v>44</v>
      </c>
      <c r="AM12" s="44">
        <v>155</v>
      </c>
      <c r="AN12" s="44">
        <v>457</v>
      </c>
      <c r="AO12" s="44">
        <v>833</v>
      </c>
      <c r="AP12" s="44">
        <v>0</v>
      </c>
      <c r="AQ12" s="44">
        <v>0</v>
      </c>
      <c r="AR12" s="47"/>
      <c r="AS12" s="44">
        <v>164</v>
      </c>
      <c r="AT12" s="44">
        <v>59</v>
      </c>
      <c r="AU12" s="47"/>
      <c r="AV12" s="44">
        <v>0</v>
      </c>
      <c r="AW12" s="44">
        <v>0</v>
      </c>
      <c r="AX12" s="44">
        <v>146</v>
      </c>
      <c r="AY12" s="44">
        <v>121</v>
      </c>
      <c r="AZ12" s="44">
        <v>1</v>
      </c>
      <c r="BA12" s="47"/>
      <c r="BB12" s="44">
        <v>47</v>
      </c>
      <c r="BC12" s="44">
        <v>47</v>
      </c>
      <c r="BD12" s="44">
        <v>44</v>
      </c>
      <c r="BE12" s="44">
        <v>82</v>
      </c>
      <c r="BF12" s="44">
        <v>356</v>
      </c>
      <c r="BG12" s="44">
        <v>404</v>
      </c>
      <c r="BH12" s="47"/>
      <c r="BI12" s="44">
        <v>10</v>
      </c>
      <c r="BJ12" s="44">
        <v>4</v>
      </c>
      <c r="BK12" s="44">
        <v>20</v>
      </c>
      <c r="BL12" s="44">
        <v>9</v>
      </c>
      <c r="BM12" s="47"/>
      <c r="BN12" s="44">
        <v>70</v>
      </c>
      <c r="BO12" s="44">
        <v>68</v>
      </c>
      <c r="BP12" s="47"/>
      <c r="BQ12" s="44">
        <v>34</v>
      </c>
      <c r="BR12" s="44">
        <v>42</v>
      </c>
      <c r="BS12" s="44">
        <v>18</v>
      </c>
      <c r="BT12" s="44">
        <v>43</v>
      </c>
      <c r="BU12" s="44">
        <v>27</v>
      </c>
      <c r="BV12" s="44">
        <v>157</v>
      </c>
      <c r="BW12" s="44">
        <v>0</v>
      </c>
      <c r="BX12" s="44">
        <v>0</v>
      </c>
      <c r="BY12" s="23"/>
      <c r="BZ12" s="32"/>
      <c r="CA12" s="23"/>
      <c r="CB12" s="23"/>
      <c r="CC12" s="30"/>
      <c r="CE12" s="42"/>
    </row>
    <row r="13" spans="1:83" s="5" customFormat="1" ht="12.75" customHeight="1">
      <c r="A13" s="20">
        <f>'Замер Актив 20 декабря 2017'!A13</f>
        <v>43089</v>
      </c>
      <c r="B13" s="21" t="s">
        <v>42</v>
      </c>
      <c r="C13" s="22"/>
      <c r="D13" s="44">
        <v>0</v>
      </c>
      <c r="E13" s="44">
        <v>72</v>
      </c>
      <c r="F13" s="44">
        <v>104</v>
      </c>
      <c r="G13" s="44">
        <v>33</v>
      </c>
      <c r="H13" s="44">
        <v>0</v>
      </c>
      <c r="I13" s="44">
        <v>0</v>
      </c>
      <c r="J13" s="44">
        <v>77</v>
      </c>
      <c r="K13" s="44">
        <v>35</v>
      </c>
      <c r="L13" s="44">
        <v>481</v>
      </c>
      <c r="M13" s="44">
        <v>722</v>
      </c>
      <c r="N13" s="46"/>
      <c r="O13" s="44">
        <v>160</v>
      </c>
      <c r="P13" s="44">
        <v>73</v>
      </c>
      <c r="Q13" s="46"/>
      <c r="R13" s="44">
        <v>197</v>
      </c>
      <c r="S13" s="44">
        <v>195</v>
      </c>
      <c r="T13" s="44">
        <v>0</v>
      </c>
      <c r="U13" s="44">
        <v>0</v>
      </c>
      <c r="V13" s="44">
        <v>0</v>
      </c>
      <c r="W13" s="44">
        <v>708</v>
      </c>
      <c r="X13" s="44">
        <v>0</v>
      </c>
      <c r="Y13" s="44">
        <v>0</v>
      </c>
      <c r="Z13" s="47"/>
      <c r="AA13" s="44">
        <v>145</v>
      </c>
      <c r="AB13" s="44">
        <v>88</v>
      </c>
      <c r="AC13" s="44">
        <v>148</v>
      </c>
      <c r="AD13" s="44">
        <v>108</v>
      </c>
      <c r="AE13" s="44">
        <v>442</v>
      </c>
      <c r="AF13" s="44">
        <v>714</v>
      </c>
      <c r="AG13" s="44">
        <v>0</v>
      </c>
      <c r="AH13" s="44">
        <v>0</v>
      </c>
      <c r="AI13" s="47"/>
      <c r="AJ13" s="44">
        <v>55</v>
      </c>
      <c r="AK13" s="44">
        <v>86</v>
      </c>
      <c r="AL13" s="44">
        <v>44</v>
      </c>
      <c r="AM13" s="44">
        <v>156</v>
      </c>
      <c r="AN13" s="44">
        <v>458</v>
      </c>
      <c r="AO13" s="44">
        <v>835</v>
      </c>
      <c r="AP13" s="44">
        <v>0</v>
      </c>
      <c r="AQ13" s="44">
        <v>0</v>
      </c>
      <c r="AR13" s="47"/>
      <c r="AS13" s="44">
        <v>165</v>
      </c>
      <c r="AT13" s="44">
        <v>59</v>
      </c>
      <c r="AU13" s="47"/>
      <c r="AV13" s="44">
        <v>0</v>
      </c>
      <c r="AW13" s="44">
        <v>0</v>
      </c>
      <c r="AX13" s="44">
        <v>147</v>
      </c>
      <c r="AY13" s="44">
        <v>121</v>
      </c>
      <c r="AZ13" s="44">
        <v>1</v>
      </c>
      <c r="BA13" s="47"/>
      <c r="BB13" s="44">
        <v>47</v>
      </c>
      <c r="BC13" s="44">
        <v>47</v>
      </c>
      <c r="BD13" s="44">
        <v>44</v>
      </c>
      <c r="BE13" s="44">
        <v>84</v>
      </c>
      <c r="BF13" s="44">
        <v>356</v>
      </c>
      <c r="BG13" s="44">
        <v>405</v>
      </c>
      <c r="BH13" s="47"/>
      <c r="BI13" s="44">
        <v>10</v>
      </c>
      <c r="BJ13" s="44">
        <v>4</v>
      </c>
      <c r="BK13" s="44">
        <v>20</v>
      </c>
      <c r="BL13" s="44">
        <v>9</v>
      </c>
      <c r="BM13" s="47"/>
      <c r="BN13" s="44">
        <v>69</v>
      </c>
      <c r="BO13" s="44">
        <v>68</v>
      </c>
      <c r="BP13" s="47"/>
      <c r="BQ13" s="44">
        <v>33</v>
      </c>
      <c r="BR13" s="44">
        <v>42</v>
      </c>
      <c r="BS13" s="44">
        <v>18</v>
      </c>
      <c r="BT13" s="44">
        <v>43</v>
      </c>
      <c r="BU13" s="44">
        <v>26</v>
      </c>
      <c r="BV13" s="44">
        <v>156</v>
      </c>
      <c r="BW13" s="44">
        <v>0</v>
      </c>
      <c r="BX13" s="44">
        <v>0</v>
      </c>
      <c r="BY13" s="23"/>
      <c r="BZ13" s="32"/>
      <c r="CA13" s="23"/>
      <c r="CB13" s="23"/>
      <c r="CC13" s="30"/>
      <c r="CE13" s="42"/>
    </row>
    <row r="14" spans="1:83" s="5" customFormat="1" ht="12.75" customHeight="1">
      <c r="A14" s="20">
        <f>'Замер Актив 20 декабря 2017'!A14</f>
        <v>43089</v>
      </c>
      <c r="B14" s="21" t="s">
        <v>43</v>
      </c>
      <c r="C14" s="22"/>
      <c r="D14" s="44">
        <v>0</v>
      </c>
      <c r="E14" s="44">
        <v>72</v>
      </c>
      <c r="F14" s="44">
        <v>103</v>
      </c>
      <c r="G14" s="44">
        <v>33</v>
      </c>
      <c r="H14" s="44">
        <v>0</v>
      </c>
      <c r="I14" s="44">
        <v>0</v>
      </c>
      <c r="J14" s="44">
        <v>81</v>
      </c>
      <c r="K14" s="44">
        <v>37</v>
      </c>
      <c r="L14" s="44">
        <v>481</v>
      </c>
      <c r="M14" s="44">
        <v>722</v>
      </c>
      <c r="N14" s="46"/>
      <c r="O14" s="44">
        <v>161</v>
      </c>
      <c r="P14" s="44">
        <v>74</v>
      </c>
      <c r="Q14" s="46"/>
      <c r="R14" s="44">
        <v>202</v>
      </c>
      <c r="S14" s="44">
        <v>197</v>
      </c>
      <c r="T14" s="44">
        <v>0</v>
      </c>
      <c r="U14" s="44">
        <v>0</v>
      </c>
      <c r="V14" s="44">
        <v>0</v>
      </c>
      <c r="W14" s="44">
        <v>615</v>
      </c>
      <c r="X14" s="44">
        <v>0</v>
      </c>
      <c r="Y14" s="44">
        <v>0</v>
      </c>
      <c r="Z14" s="47"/>
      <c r="AA14" s="44">
        <v>145</v>
      </c>
      <c r="AB14" s="44">
        <v>88</v>
      </c>
      <c r="AC14" s="44">
        <v>147</v>
      </c>
      <c r="AD14" s="44">
        <v>109</v>
      </c>
      <c r="AE14" s="44">
        <v>442</v>
      </c>
      <c r="AF14" s="44">
        <v>713</v>
      </c>
      <c r="AG14" s="44">
        <v>0</v>
      </c>
      <c r="AH14" s="44">
        <v>0</v>
      </c>
      <c r="AI14" s="47"/>
      <c r="AJ14" s="44">
        <v>55</v>
      </c>
      <c r="AK14" s="44">
        <v>86</v>
      </c>
      <c r="AL14" s="44">
        <v>44</v>
      </c>
      <c r="AM14" s="44">
        <v>156</v>
      </c>
      <c r="AN14" s="44">
        <v>458</v>
      </c>
      <c r="AO14" s="44">
        <v>834</v>
      </c>
      <c r="AP14" s="44">
        <v>0</v>
      </c>
      <c r="AQ14" s="44">
        <v>0</v>
      </c>
      <c r="AR14" s="47"/>
      <c r="AS14" s="44">
        <v>165</v>
      </c>
      <c r="AT14" s="44">
        <v>52</v>
      </c>
      <c r="AU14" s="47"/>
      <c r="AV14" s="44">
        <v>0</v>
      </c>
      <c r="AW14" s="44">
        <v>0</v>
      </c>
      <c r="AX14" s="44">
        <v>147</v>
      </c>
      <c r="AY14" s="44">
        <v>121</v>
      </c>
      <c r="AZ14" s="44">
        <v>1</v>
      </c>
      <c r="BA14" s="47"/>
      <c r="BB14" s="44">
        <v>47</v>
      </c>
      <c r="BC14" s="44">
        <v>48</v>
      </c>
      <c r="BD14" s="44">
        <v>44</v>
      </c>
      <c r="BE14" s="44">
        <v>83</v>
      </c>
      <c r="BF14" s="44">
        <v>357</v>
      </c>
      <c r="BG14" s="44">
        <v>405</v>
      </c>
      <c r="BH14" s="47"/>
      <c r="BI14" s="44">
        <v>10</v>
      </c>
      <c r="BJ14" s="44">
        <v>4</v>
      </c>
      <c r="BK14" s="44">
        <v>20</v>
      </c>
      <c r="BL14" s="44">
        <v>9</v>
      </c>
      <c r="BM14" s="47"/>
      <c r="BN14" s="44">
        <v>69</v>
      </c>
      <c r="BO14" s="44">
        <v>68</v>
      </c>
      <c r="BP14" s="47"/>
      <c r="BQ14" s="44">
        <v>33</v>
      </c>
      <c r="BR14" s="44">
        <v>42</v>
      </c>
      <c r="BS14" s="44">
        <v>18</v>
      </c>
      <c r="BT14" s="44">
        <v>43</v>
      </c>
      <c r="BU14" s="44">
        <v>27</v>
      </c>
      <c r="BV14" s="44">
        <v>156</v>
      </c>
      <c r="BW14" s="44">
        <v>0</v>
      </c>
      <c r="BX14" s="44">
        <v>0</v>
      </c>
      <c r="BY14" s="23"/>
      <c r="BZ14" s="32"/>
      <c r="CA14" s="23"/>
      <c r="CB14" s="23"/>
      <c r="CC14" s="30"/>
      <c r="CE14" s="42"/>
    </row>
    <row r="15" spans="1:83" s="5" customFormat="1">
      <c r="A15" s="20">
        <f>'Замер Актив 20 декабря 2017'!A15</f>
        <v>43089</v>
      </c>
      <c r="B15" s="21" t="s">
        <v>44</v>
      </c>
      <c r="C15" s="22"/>
      <c r="D15" s="44">
        <v>0</v>
      </c>
      <c r="E15" s="44">
        <v>72</v>
      </c>
      <c r="F15" s="44">
        <v>104</v>
      </c>
      <c r="G15" s="44">
        <v>33</v>
      </c>
      <c r="H15" s="44">
        <v>0</v>
      </c>
      <c r="I15" s="44">
        <v>0</v>
      </c>
      <c r="J15" s="44">
        <v>80</v>
      </c>
      <c r="K15" s="44">
        <v>38</v>
      </c>
      <c r="L15" s="44">
        <v>481</v>
      </c>
      <c r="M15" s="44">
        <v>722</v>
      </c>
      <c r="N15" s="46"/>
      <c r="O15" s="44">
        <v>160</v>
      </c>
      <c r="P15" s="44">
        <v>73</v>
      </c>
      <c r="Q15" s="46"/>
      <c r="R15" s="44">
        <v>197</v>
      </c>
      <c r="S15" s="44">
        <v>196</v>
      </c>
      <c r="T15" s="44">
        <v>0</v>
      </c>
      <c r="U15" s="44">
        <v>0</v>
      </c>
      <c r="V15" s="44">
        <v>0</v>
      </c>
      <c r="W15" s="44">
        <v>623</v>
      </c>
      <c r="X15" s="44">
        <v>0</v>
      </c>
      <c r="Y15" s="44">
        <v>0</v>
      </c>
      <c r="Z15" s="47"/>
      <c r="AA15" s="44">
        <v>144</v>
      </c>
      <c r="AB15" s="44">
        <v>88</v>
      </c>
      <c r="AC15" s="44">
        <v>147</v>
      </c>
      <c r="AD15" s="44">
        <v>109</v>
      </c>
      <c r="AE15" s="44">
        <v>444</v>
      </c>
      <c r="AF15" s="44">
        <v>615</v>
      </c>
      <c r="AG15" s="44">
        <v>0</v>
      </c>
      <c r="AH15" s="44">
        <v>0</v>
      </c>
      <c r="AI15" s="47"/>
      <c r="AJ15" s="44">
        <v>55</v>
      </c>
      <c r="AK15" s="44">
        <v>86</v>
      </c>
      <c r="AL15" s="44">
        <v>45</v>
      </c>
      <c r="AM15" s="44">
        <v>156</v>
      </c>
      <c r="AN15" s="44">
        <v>461</v>
      </c>
      <c r="AO15" s="44">
        <v>836</v>
      </c>
      <c r="AP15" s="44">
        <v>0</v>
      </c>
      <c r="AQ15" s="44">
        <v>0</v>
      </c>
      <c r="AR15" s="47"/>
      <c r="AS15" s="44">
        <v>168</v>
      </c>
      <c r="AT15" s="44">
        <v>50</v>
      </c>
      <c r="AU15" s="47"/>
      <c r="AV15" s="44">
        <v>0</v>
      </c>
      <c r="AW15" s="44">
        <v>0</v>
      </c>
      <c r="AX15" s="44">
        <v>147</v>
      </c>
      <c r="AY15" s="44">
        <v>121</v>
      </c>
      <c r="AZ15" s="44">
        <v>1</v>
      </c>
      <c r="BA15" s="47"/>
      <c r="BB15" s="44">
        <v>47</v>
      </c>
      <c r="BC15" s="44">
        <v>49</v>
      </c>
      <c r="BD15" s="44">
        <v>44</v>
      </c>
      <c r="BE15" s="44">
        <v>83</v>
      </c>
      <c r="BF15" s="44">
        <v>357</v>
      </c>
      <c r="BG15" s="44">
        <v>405</v>
      </c>
      <c r="BH15" s="47"/>
      <c r="BI15" s="44">
        <v>10</v>
      </c>
      <c r="BJ15" s="44">
        <v>4</v>
      </c>
      <c r="BK15" s="44">
        <v>20</v>
      </c>
      <c r="BL15" s="44">
        <v>9</v>
      </c>
      <c r="BM15" s="47"/>
      <c r="BN15" s="44">
        <v>69</v>
      </c>
      <c r="BO15" s="44">
        <v>68</v>
      </c>
      <c r="BP15" s="47"/>
      <c r="BQ15" s="44">
        <v>33</v>
      </c>
      <c r="BR15" s="44">
        <v>42</v>
      </c>
      <c r="BS15" s="44">
        <v>18</v>
      </c>
      <c r="BT15" s="44">
        <v>43</v>
      </c>
      <c r="BU15" s="44">
        <v>27</v>
      </c>
      <c r="BV15" s="44">
        <v>157</v>
      </c>
      <c r="BW15" s="44">
        <v>0</v>
      </c>
      <c r="BX15" s="44">
        <v>0</v>
      </c>
      <c r="BY15" s="23"/>
      <c r="BZ15" s="32"/>
      <c r="CA15" s="23"/>
      <c r="CB15" s="23"/>
      <c r="CC15" s="30"/>
      <c r="CE15" s="42"/>
    </row>
    <row r="16" spans="1:83" s="5" customFormat="1">
      <c r="A16" s="20">
        <f>'Замер Актив 20 декабря 2017'!A16</f>
        <v>43089</v>
      </c>
      <c r="B16" s="21" t="s">
        <v>45</v>
      </c>
      <c r="C16" s="22"/>
      <c r="D16" s="44">
        <v>0</v>
      </c>
      <c r="E16" s="44">
        <v>72</v>
      </c>
      <c r="F16" s="44">
        <v>104</v>
      </c>
      <c r="G16" s="44">
        <v>33</v>
      </c>
      <c r="H16" s="44">
        <v>0</v>
      </c>
      <c r="I16" s="44">
        <v>0</v>
      </c>
      <c r="J16" s="44">
        <v>78</v>
      </c>
      <c r="K16" s="44">
        <v>39</v>
      </c>
      <c r="L16" s="44">
        <v>482</v>
      </c>
      <c r="M16" s="44">
        <v>725</v>
      </c>
      <c r="N16" s="46"/>
      <c r="O16" s="44">
        <v>161</v>
      </c>
      <c r="P16" s="44">
        <v>74</v>
      </c>
      <c r="Q16" s="46"/>
      <c r="R16" s="44">
        <v>200</v>
      </c>
      <c r="S16" s="44">
        <v>197</v>
      </c>
      <c r="T16" s="44">
        <v>0</v>
      </c>
      <c r="U16" s="44">
        <v>0</v>
      </c>
      <c r="V16" s="44">
        <v>0</v>
      </c>
      <c r="W16" s="44">
        <v>618</v>
      </c>
      <c r="X16" s="44">
        <v>0</v>
      </c>
      <c r="Y16" s="44">
        <v>0</v>
      </c>
      <c r="Z16" s="47"/>
      <c r="AA16" s="44">
        <v>145</v>
      </c>
      <c r="AB16" s="44">
        <v>89</v>
      </c>
      <c r="AC16" s="44">
        <v>147</v>
      </c>
      <c r="AD16" s="44">
        <v>109</v>
      </c>
      <c r="AE16" s="44">
        <v>448</v>
      </c>
      <c r="AF16" s="44">
        <v>454</v>
      </c>
      <c r="AG16" s="44">
        <v>0</v>
      </c>
      <c r="AH16" s="44">
        <v>0</v>
      </c>
      <c r="AI16" s="47"/>
      <c r="AJ16" s="44">
        <v>55</v>
      </c>
      <c r="AK16" s="44">
        <v>86</v>
      </c>
      <c r="AL16" s="44">
        <v>44</v>
      </c>
      <c r="AM16" s="44">
        <v>156</v>
      </c>
      <c r="AN16" s="44">
        <v>463</v>
      </c>
      <c r="AO16" s="44">
        <v>827</v>
      </c>
      <c r="AP16" s="44">
        <v>0</v>
      </c>
      <c r="AQ16" s="44">
        <v>0</v>
      </c>
      <c r="AR16" s="47"/>
      <c r="AS16" s="44">
        <v>167</v>
      </c>
      <c r="AT16" s="44">
        <v>50</v>
      </c>
      <c r="AU16" s="47"/>
      <c r="AV16" s="44">
        <v>0</v>
      </c>
      <c r="AW16" s="44">
        <v>0</v>
      </c>
      <c r="AX16" s="44">
        <v>147</v>
      </c>
      <c r="AY16" s="44">
        <v>121</v>
      </c>
      <c r="AZ16" s="44">
        <v>1</v>
      </c>
      <c r="BA16" s="47"/>
      <c r="BB16" s="44">
        <v>47</v>
      </c>
      <c r="BC16" s="44">
        <v>48</v>
      </c>
      <c r="BD16" s="44">
        <v>45</v>
      </c>
      <c r="BE16" s="44">
        <v>83</v>
      </c>
      <c r="BF16" s="44">
        <v>357</v>
      </c>
      <c r="BG16" s="44">
        <v>407</v>
      </c>
      <c r="BH16" s="47"/>
      <c r="BI16" s="44">
        <v>10</v>
      </c>
      <c r="BJ16" s="44">
        <v>4</v>
      </c>
      <c r="BK16" s="44">
        <v>20</v>
      </c>
      <c r="BL16" s="44">
        <v>9</v>
      </c>
      <c r="BM16" s="47"/>
      <c r="BN16" s="44">
        <v>69</v>
      </c>
      <c r="BO16" s="44">
        <v>68</v>
      </c>
      <c r="BP16" s="47"/>
      <c r="BQ16" s="44">
        <v>34</v>
      </c>
      <c r="BR16" s="44">
        <v>42</v>
      </c>
      <c r="BS16" s="44">
        <v>18</v>
      </c>
      <c r="BT16" s="44">
        <v>43</v>
      </c>
      <c r="BU16" s="44">
        <v>27</v>
      </c>
      <c r="BV16" s="44">
        <v>158</v>
      </c>
      <c r="BW16" s="44">
        <v>0</v>
      </c>
      <c r="BX16" s="44">
        <v>0</v>
      </c>
      <c r="BY16" s="23"/>
      <c r="BZ16" s="32"/>
      <c r="CA16" s="23"/>
      <c r="CB16" s="23"/>
      <c r="CC16" s="30"/>
      <c r="CE16" s="42"/>
    </row>
    <row r="17" spans="1:85" s="5" customFormat="1">
      <c r="A17" s="20">
        <f>'Замер Актив 20 декабря 2017'!A17</f>
        <v>43089</v>
      </c>
      <c r="B17" s="21" t="s">
        <v>46</v>
      </c>
      <c r="C17" s="22"/>
      <c r="D17" s="44">
        <v>0</v>
      </c>
      <c r="E17" s="44">
        <v>73</v>
      </c>
      <c r="F17" s="44">
        <v>104</v>
      </c>
      <c r="G17" s="44">
        <v>33</v>
      </c>
      <c r="H17" s="44">
        <v>0</v>
      </c>
      <c r="I17" s="44">
        <v>0</v>
      </c>
      <c r="J17" s="44">
        <v>80</v>
      </c>
      <c r="K17" s="44">
        <v>39</v>
      </c>
      <c r="L17" s="44">
        <v>487</v>
      </c>
      <c r="M17" s="44">
        <v>733</v>
      </c>
      <c r="N17" s="46"/>
      <c r="O17" s="44">
        <v>160</v>
      </c>
      <c r="P17" s="44">
        <v>74</v>
      </c>
      <c r="Q17" s="46"/>
      <c r="R17" s="44">
        <v>197</v>
      </c>
      <c r="S17" s="44">
        <v>195</v>
      </c>
      <c r="T17" s="44">
        <v>0</v>
      </c>
      <c r="U17" s="44">
        <v>0</v>
      </c>
      <c r="V17" s="44">
        <v>0</v>
      </c>
      <c r="W17" s="44">
        <v>634</v>
      </c>
      <c r="X17" s="44">
        <v>0</v>
      </c>
      <c r="Y17" s="44">
        <v>0</v>
      </c>
      <c r="Z17" s="47"/>
      <c r="AA17" s="44">
        <v>144</v>
      </c>
      <c r="AB17" s="44">
        <v>89</v>
      </c>
      <c r="AC17" s="44">
        <v>146</v>
      </c>
      <c r="AD17" s="44">
        <v>109</v>
      </c>
      <c r="AE17" s="44">
        <v>448</v>
      </c>
      <c r="AF17" s="44">
        <v>454</v>
      </c>
      <c r="AG17" s="44">
        <v>0</v>
      </c>
      <c r="AH17" s="44">
        <v>0</v>
      </c>
      <c r="AI17" s="47"/>
      <c r="AJ17" s="44">
        <v>55</v>
      </c>
      <c r="AK17" s="44">
        <v>86</v>
      </c>
      <c r="AL17" s="44">
        <v>45</v>
      </c>
      <c r="AM17" s="44">
        <v>156</v>
      </c>
      <c r="AN17" s="44">
        <v>470</v>
      </c>
      <c r="AO17" s="44">
        <v>842</v>
      </c>
      <c r="AP17" s="44">
        <v>0</v>
      </c>
      <c r="AQ17" s="44">
        <v>0</v>
      </c>
      <c r="AR17" s="47"/>
      <c r="AS17" s="44">
        <v>166</v>
      </c>
      <c r="AT17" s="44">
        <v>51</v>
      </c>
      <c r="AU17" s="47"/>
      <c r="AV17" s="44">
        <v>0</v>
      </c>
      <c r="AW17" s="44">
        <v>0</v>
      </c>
      <c r="AX17" s="44">
        <v>147</v>
      </c>
      <c r="AY17" s="44">
        <v>121</v>
      </c>
      <c r="AZ17" s="44">
        <v>1</v>
      </c>
      <c r="BA17" s="47"/>
      <c r="BB17" s="44">
        <v>47</v>
      </c>
      <c r="BC17" s="44">
        <v>49</v>
      </c>
      <c r="BD17" s="44">
        <v>45</v>
      </c>
      <c r="BE17" s="44">
        <v>84</v>
      </c>
      <c r="BF17" s="44">
        <v>358</v>
      </c>
      <c r="BG17" s="44">
        <v>406</v>
      </c>
      <c r="BH17" s="47"/>
      <c r="BI17" s="44">
        <v>10</v>
      </c>
      <c r="BJ17" s="44">
        <v>4</v>
      </c>
      <c r="BK17" s="44">
        <v>20</v>
      </c>
      <c r="BL17" s="44">
        <v>9</v>
      </c>
      <c r="BM17" s="47"/>
      <c r="BN17" s="44">
        <v>69</v>
      </c>
      <c r="BO17" s="44">
        <v>68</v>
      </c>
      <c r="BP17" s="47"/>
      <c r="BQ17" s="44">
        <v>34</v>
      </c>
      <c r="BR17" s="44">
        <v>42</v>
      </c>
      <c r="BS17" s="44">
        <v>18</v>
      </c>
      <c r="BT17" s="44">
        <v>43</v>
      </c>
      <c r="BU17" s="44">
        <v>27</v>
      </c>
      <c r="BV17" s="44">
        <v>159</v>
      </c>
      <c r="BW17" s="44">
        <v>0</v>
      </c>
      <c r="BX17" s="44">
        <v>0</v>
      </c>
      <c r="BY17" s="23"/>
      <c r="BZ17" s="32"/>
      <c r="CA17" s="23"/>
      <c r="CB17" s="23"/>
      <c r="CC17" s="30"/>
      <c r="CE17" s="42"/>
    </row>
    <row r="18" spans="1:85" s="5" customFormat="1">
      <c r="A18" s="20">
        <f>'Замер Актив 20 декабря 2017'!A18</f>
        <v>43089</v>
      </c>
      <c r="B18" s="31" t="s">
        <v>47</v>
      </c>
      <c r="C18" s="22"/>
      <c r="D18" s="44">
        <v>0</v>
      </c>
      <c r="E18" s="44">
        <v>73</v>
      </c>
      <c r="F18" s="44">
        <v>104</v>
      </c>
      <c r="G18" s="44">
        <v>33</v>
      </c>
      <c r="H18" s="44">
        <v>0</v>
      </c>
      <c r="I18" s="44">
        <v>0</v>
      </c>
      <c r="J18" s="44">
        <v>80</v>
      </c>
      <c r="K18" s="44">
        <v>38</v>
      </c>
      <c r="L18" s="44">
        <v>487</v>
      </c>
      <c r="M18" s="44">
        <v>734</v>
      </c>
      <c r="N18" s="46"/>
      <c r="O18" s="44">
        <v>161</v>
      </c>
      <c r="P18" s="44">
        <v>74</v>
      </c>
      <c r="Q18" s="46"/>
      <c r="R18" s="44">
        <v>195</v>
      </c>
      <c r="S18" s="44">
        <v>190</v>
      </c>
      <c r="T18" s="44">
        <v>0</v>
      </c>
      <c r="U18" s="44">
        <v>0</v>
      </c>
      <c r="V18" s="44">
        <v>0</v>
      </c>
      <c r="W18" s="44">
        <v>633</v>
      </c>
      <c r="X18" s="44">
        <v>0</v>
      </c>
      <c r="Y18" s="44">
        <v>0</v>
      </c>
      <c r="Z18" s="46"/>
      <c r="AA18" s="44">
        <v>145</v>
      </c>
      <c r="AB18" s="44">
        <v>89</v>
      </c>
      <c r="AC18" s="44">
        <v>143</v>
      </c>
      <c r="AD18" s="44">
        <v>108</v>
      </c>
      <c r="AE18" s="44">
        <v>447</v>
      </c>
      <c r="AF18" s="44">
        <v>454</v>
      </c>
      <c r="AG18" s="44">
        <v>0</v>
      </c>
      <c r="AH18" s="44">
        <v>0</v>
      </c>
      <c r="AI18" s="46"/>
      <c r="AJ18" s="44">
        <v>55</v>
      </c>
      <c r="AK18" s="44">
        <v>86</v>
      </c>
      <c r="AL18" s="44">
        <v>45</v>
      </c>
      <c r="AM18" s="44">
        <v>160</v>
      </c>
      <c r="AN18" s="44">
        <v>475</v>
      </c>
      <c r="AO18" s="44">
        <v>842</v>
      </c>
      <c r="AP18" s="44">
        <v>0</v>
      </c>
      <c r="AQ18" s="44">
        <v>0</v>
      </c>
      <c r="AR18" s="46"/>
      <c r="AS18" s="44">
        <v>164</v>
      </c>
      <c r="AT18" s="44">
        <v>52</v>
      </c>
      <c r="AU18" s="47"/>
      <c r="AV18" s="44">
        <v>0</v>
      </c>
      <c r="AW18" s="44">
        <v>0</v>
      </c>
      <c r="AX18" s="44">
        <v>147</v>
      </c>
      <c r="AY18" s="44">
        <v>121</v>
      </c>
      <c r="AZ18" s="44">
        <v>1</v>
      </c>
      <c r="BA18" s="47"/>
      <c r="BB18" s="44">
        <v>47</v>
      </c>
      <c r="BC18" s="44">
        <v>48</v>
      </c>
      <c r="BD18" s="44">
        <v>45</v>
      </c>
      <c r="BE18" s="44">
        <v>84</v>
      </c>
      <c r="BF18" s="44">
        <v>357</v>
      </c>
      <c r="BG18" s="44">
        <v>413</v>
      </c>
      <c r="BH18" s="46"/>
      <c r="BI18" s="44">
        <v>10</v>
      </c>
      <c r="BJ18" s="44">
        <v>4</v>
      </c>
      <c r="BK18" s="44">
        <v>20</v>
      </c>
      <c r="BL18" s="44">
        <v>9</v>
      </c>
      <c r="BM18" s="46"/>
      <c r="BN18" s="44">
        <v>69</v>
      </c>
      <c r="BO18" s="44">
        <v>68</v>
      </c>
      <c r="BP18" s="46"/>
      <c r="BQ18" s="44">
        <v>33</v>
      </c>
      <c r="BR18" s="44">
        <v>41</v>
      </c>
      <c r="BS18" s="44">
        <v>18</v>
      </c>
      <c r="BT18" s="44">
        <v>43</v>
      </c>
      <c r="BU18" s="44">
        <v>27</v>
      </c>
      <c r="BV18" s="44">
        <v>160</v>
      </c>
      <c r="BW18" s="44">
        <v>0</v>
      </c>
      <c r="BX18" s="44">
        <v>0</v>
      </c>
      <c r="BY18" s="23"/>
      <c r="BZ18" s="32"/>
      <c r="CA18" s="23"/>
      <c r="CB18" s="23"/>
      <c r="CC18" s="30"/>
      <c r="CE18" s="42"/>
    </row>
    <row r="19" spans="1:85" s="5" customFormat="1">
      <c r="A19" s="20">
        <f>'Замер Актив 20 декабря 2017'!A19</f>
        <v>43089</v>
      </c>
      <c r="B19" s="31" t="s">
        <v>48</v>
      </c>
      <c r="C19" s="22"/>
      <c r="D19" s="44">
        <v>0</v>
      </c>
      <c r="E19" s="44">
        <v>73</v>
      </c>
      <c r="F19" s="44">
        <v>104</v>
      </c>
      <c r="G19" s="44">
        <v>33</v>
      </c>
      <c r="H19" s="44">
        <v>0</v>
      </c>
      <c r="I19" s="44">
        <v>0</v>
      </c>
      <c r="J19" s="44">
        <v>82</v>
      </c>
      <c r="K19" s="44">
        <v>39</v>
      </c>
      <c r="L19" s="44">
        <v>698</v>
      </c>
      <c r="M19" s="44">
        <v>684</v>
      </c>
      <c r="N19" s="46"/>
      <c r="O19" s="44">
        <v>161</v>
      </c>
      <c r="P19" s="44">
        <v>74</v>
      </c>
      <c r="Q19" s="46"/>
      <c r="R19" s="44">
        <v>197</v>
      </c>
      <c r="S19" s="44">
        <v>193</v>
      </c>
      <c r="T19" s="44">
        <v>0</v>
      </c>
      <c r="U19" s="44">
        <v>0</v>
      </c>
      <c r="V19" s="44">
        <v>0</v>
      </c>
      <c r="W19" s="44">
        <v>632</v>
      </c>
      <c r="X19" s="44">
        <v>0</v>
      </c>
      <c r="Y19" s="44">
        <v>0</v>
      </c>
      <c r="Z19" s="46"/>
      <c r="AA19" s="44">
        <v>146</v>
      </c>
      <c r="AB19" s="44">
        <v>88</v>
      </c>
      <c r="AC19" s="44">
        <v>145</v>
      </c>
      <c r="AD19" s="44">
        <v>107</v>
      </c>
      <c r="AE19" s="44">
        <v>447</v>
      </c>
      <c r="AF19" s="44">
        <v>453</v>
      </c>
      <c r="AG19" s="44">
        <v>0</v>
      </c>
      <c r="AH19" s="44">
        <v>0</v>
      </c>
      <c r="AI19" s="46"/>
      <c r="AJ19" s="44">
        <v>55</v>
      </c>
      <c r="AK19" s="44">
        <v>86</v>
      </c>
      <c r="AL19" s="44">
        <v>45</v>
      </c>
      <c r="AM19" s="44">
        <v>158</v>
      </c>
      <c r="AN19" s="44">
        <v>469</v>
      </c>
      <c r="AO19" s="44">
        <v>843</v>
      </c>
      <c r="AP19" s="44">
        <v>0</v>
      </c>
      <c r="AQ19" s="44">
        <v>0</v>
      </c>
      <c r="AR19" s="46"/>
      <c r="AS19" s="44">
        <v>165</v>
      </c>
      <c r="AT19" s="44">
        <v>52</v>
      </c>
      <c r="AU19" s="47"/>
      <c r="AV19" s="44">
        <v>0</v>
      </c>
      <c r="AW19" s="44">
        <v>0</v>
      </c>
      <c r="AX19" s="44">
        <v>147</v>
      </c>
      <c r="AY19" s="44">
        <v>122</v>
      </c>
      <c r="AZ19" s="44">
        <v>1</v>
      </c>
      <c r="BA19" s="47"/>
      <c r="BB19" s="44">
        <v>47</v>
      </c>
      <c r="BC19" s="44">
        <v>48</v>
      </c>
      <c r="BD19" s="44">
        <v>45</v>
      </c>
      <c r="BE19" s="44">
        <v>83</v>
      </c>
      <c r="BF19" s="44">
        <v>357</v>
      </c>
      <c r="BG19" s="44">
        <v>413</v>
      </c>
      <c r="BH19" s="46"/>
      <c r="BI19" s="44">
        <v>10</v>
      </c>
      <c r="BJ19" s="44">
        <v>4</v>
      </c>
      <c r="BK19" s="44">
        <v>21</v>
      </c>
      <c r="BL19" s="44">
        <v>9</v>
      </c>
      <c r="BM19" s="46"/>
      <c r="BN19" s="44">
        <v>69</v>
      </c>
      <c r="BO19" s="44">
        <v>68</v>
      </c>
      <c r="BP19" s="46"/>
      <c r="BQ19" s="44">
        <v>33</v>
      </c>
      <c r="BR19" s="44">
        <v>41</v>
      </c>
      <c r="BS19" s="44">
        <v>18</v>
      </c>
      <c r="BT19" s="44">
        <v>43</v>
      </c>
      <c r="BU19" s="44">
        <v>27</v>
      </c>
      <c r="BV19" s="44">
        <v>160</v>
      </c>
      <c r="BW19" s="44">
        <v>0</v>
      </c>
      <c r="BX19" s="44">
        <v>0</v>
      </c>
      <c r="BY19" s="23"/>
      <c r="BZ19" s="32"/>
      <c r="CA19" s="23"/>
      <c r="CB19" s="23"/>
      <c r="CC19" s="30"/>
      <c r="CE19" s="42"/>
    </row>
    <row r="20" spans="1:85" s="34" customFormat="1">
      <c r="A20" s="20">
        <f>'Замер Актив 20 декабря 2017'!A20</f>
        <v>43089</v>
      </c>
      <c r="B20" s="31" t="s">
        <v>49</v>
      </c>
      <c r="C20" s="43"/>
      <c r="D20" s="44">
        <v>0</v>
      </c>
      <c r="E20" s="44">
        <v>72</v>
      </c>
      <c r="F20" s="44">
        <v>104</v>
      </c>
      <c r="G20" s="44">
        <v>33</v>
      </c>
      <c r="H20" s="44">
        <v>0</v>
      </c>
      <c r="I20" s="44">
        <v>0</v>
      </c>
      <c r="J20" s="44">
        <v>85</v>
      </c>
      <c r="K20" s="44">
        <v>39</v>
      </c>
      <c r="L20" s="44">
        <v>755</v>
      </c>
      <c r="M20" s="44">
        <v>671</v>
      </c>
      <c r="N20" s="46"/>
      <c r="O20" s="44">
        <v>161</v>
      </c>
      <c r="P20" s="44">
        <v>74</v>
      </c>
      <c r="Q20" s="46"/>
      <c r="R20" s="44">
        <v>200</v>
      </c>
      <c r="S20" s="44">
        <v>192</v>
      </c>
      <c r="T20" s="44">
        <v>0</v>
      </c>
      <c r="U20" s="44">
        <v>0</v>
      </c>
      <c r="V20" s="44">
        <v>0</v>
      </c>
      <c r="W20" s="44">
        <v>633</v>
      </c>
      <c r="X20" s="44">
        <v>0</v>
      </c>
      <c r="Y20" s="44">
        <v>0</v>
      </c>
      <c r="Z20" s="46"/>
      <c r="AA20" s="44">
        <v>148</v>
      </c>
      <c r="AB20" s="44">
        <v>89</v>
      </c>
      <c r="AC20" s="44">
        <v>144</v>
      </c>
      <c r="AD20" s="44">
        <v>107</v>
      </c>
      <c r="AE20" s="44">
        <v>447</v>
      </c>
      <c r="AF20" s="44">
        <v>453</v>
      </c>
      <c r="AG20" s="44">
        <v>0</v>
      </c>
      <c r="AH20" s="44">
        <v>0</v>
      </c>
      <c r="AI20" s="46"/>
      <c r="AJ20" s="44">
        <v>55</v>
      </c>
      <c r="AK20" s="44">
        <v>86</v>
      </c>
      <c r="AL20" s="44">
        <v>45</v>
      </c>
      <c r="AM20" s="44">
        <v>157</v>
      </c>
      <c r="AN20" s="44">
        <v>462</v>
      </c>
      <c r="AO20" s="44">
        <v>843</v>
      </c>
      <c r="AP20" s="44">
        <v>0</v>
      </c>
      <c r="AQ20" s="44">
        <v>0</v>
      </c>
      <c r="AR20" s="46"/>
      <c r="AS20" s="44">
        <v>169</v>
      </c>
      <c r="AT20" s="44">
        <v>52</v>
      </c>
      <c r="AU20" s="47"/>
      <c r="AV20" s="44">
        <v>0</v>
      </c>
      <c r="AW20" s="44">
        <v>0</v>
      </c>
      <c r="AX20" s="44">
        <v>147</v>
      </c>
      <c r="AY20" s="44">
        <v>122</v>
      </c>
      <c r="AZ20" s="44">
        <v>1</v>
      </c>
      <c r="BA20" s="47"/>
      <c r="BB20" s="44">
        <v>47</v>
      </c>
      <c r="BC20" s="44">
        <v>48</v>
      </c>
      <c r="BD20" s="44">
        <v>44</v>
      </c>
      <c r="BE20" s="44">
        <v>83</v>
      </c>
      <c r="BF20" s="44">
        <v>359</v>
      </c>
      <c r="BG20" s="44">
        <v>404</v>
      </c>
      <c r="BH20" s="46"/>
      <c r="BI20" s="44">
        <v>10</v>
      </c>
      <c r="BJ20" s="44">
        <v>4</v>
      </c>
      <c r="BK20" s="44">
        <v>20</v>
      </c>
      <c r="BL20" s="44">
        <v>9</v>
      </c>
      <c r="BM20" s="46"/>
      <c r="BN20" s="44">
        <v>69</v>
      </c>
      <c r="BO20" s="44">
        <v>68</v>
      </c>
      <c r="BP20" s="46"/>
      <c r="BQ20" s="44">
        <v>34</v>
      </c>
      <c r="BR20" s="44">
        <v>42</v>
      </c>
      <c r="BS20" s="44">
        <v>18</v>
      </c>
      <c r="BT20" s="44">
        <v>43</v>
      </c>
      <c r="BU20" s="44">
        <v>27</v>
      </c>
      <c r="BV20" s="44">
        <v>160</v>
      </c>
      <c r="BW20" s="44">
        <v>0</v>
      </c>
      <c r="BX20" s="44">
        <v>0</v>
      </c>
      <c r="BY20" s="32"/>
      <c r="BZ20" s="32"/>
      <c r="CA20" s="33"/>
      <c r="CB20" s="33"/>
      <c r="CC20" s="30"/>
      <c r="CD20" s="5"/>
      <c r="CE20" s="42"/>
      <c r="CG20" s="5"/>
    </row>
    <row r="21" spans="1:85" s="5" customFormat="1">
      <c r="A21" s="20">
        <f>'Замер Актив 20 декабря 2017'!A21</f>
        <v>43089</v>
      </c>
      <c r="B21" s="21" t="s">
        <v>50</v>
      </c>
      <c r="C21" s="22"/>
      <c r="D21" s="44">
        <v>0</v>
      </c>
      <c r="E21" s="44">
        <v>73</v>
      </c>
      <c r="F21" s="44">
        <v>103</v>
      </c>
      <c r="G21" s="44">
        <v>33</v>
      </c>
      <c r="H21" s="44">
        <v>0</v>
      </c>
      <c r="I21" s="44">
        <v>0</v>
      </c>
      <c r="J21" s="44">
        <v>83</v>
      </c>
      <c r="K21" s="44">
        <v>39</v>
      </c>
      <c r="L21" s="44">
        <v>757</v>
      </c>
      <c r="M21" s="44">
        <v>671</v>
      </c>
      <c r="N21" s="46"/>
      <c r="O21" s="44">
        <v>161</v>
      </c>
      <c r="P21" s="44">
        <v>74</v>
      </c>
      <c r="Q21" s="46"/>
      <c r="R21" s="44">
        <v>202</v>
      </c>
      <c r="S21" s="44">
        <v>192</v>
      </c>
      <c r="T21" s="44">
        <v>0</v>
      </c>
      <c r="U21" s="44">
        <v>0</v>
      </c>
      <c r="V21" s="44">
        <v>0</v>
      </c>
      <c r="W21" s="44">
        <v>621</v>
      </c>
      <c r="X21" s="44">
        <v>0</v>
      </c>
      <c r="Y21" s="44">
        <v>0</v>
      </c>
      <c r="Z21" s="47"/>
      <c r="AA21" s="44">
        <v>148</v>
      </c>
      <c r="AB21" s="44">
        <v>89</v>
      </c>
      <c r="AC21" s="44">
        <v>143</v>
      </c>
      <c r="AD21" s="44">
        <v>107</v>
      </c>
      <c r="AE21" s="44">
        <v>447</v>
      </c>
      <c r="AF21" s="44">
        <v>461</v>
      </c>
      <c r="AG21" s="44">
        <v>0</v>
      </c>
      <c r="AH21" s="44">
        <v>0</v>
      </c>
      <c r="AI21" s="47"/>
      <c r="AJ21" s="44">
        <v>55</v>
      </c>
      <c r="AK21" s="44">
        <v>86</v>
      </c>
      <c r="AL21" s="44">
        <v>45</v>
      </c>
      <c r="AM21" s="44">
        <v>158</v>
      </c>
      <c r="AN21" s="44">
        <v>463</v>
      </c>
      <c r="AO21" s="44">
        <v>828</v>
      </c>
      <c r="AP21" s="44">
        <v>0</v>
      </c>
      <c r="AQ21" s="44">
        <v>0</v>
      </c>
      <c r="AR21" s="47"/>
      <c r="AS21" s="44">
        <v>167</v>
      </c>
      <c r="AT21" s="44">
        <v>54</v>
      </c>
      <c r="AU21" s="47"/>
      <c r="AV21" s="44">
        <v>0</v>
      </c>
      <c r="AW21" s="44">
        <v>0</v>
      </c>
      <c r="AX21" s="44">
        <v>146</v>
      </c>
      <c r="AY21" s="44">
        <v>122</v>
      </c>
      <c r="AZ21" s="44">
        <v>1</v>
      </c>
      <c r="BA21" s="47"/>
      <c r="BB21" s="44">
        <v>47</v>
      </c>
      <c r="BC21" s="44">
        <v>48</v>
      </c>
      <c r="BD21" s="44">
        <v>44</v>
      </c>
      <c r="BE21" s="44">
        <v>84</v>
      </c>
      <c r="BF21" s="44">
        <v>358</v>
      </c>
      <c r="BG21" s="44">
        <v>406</v>
      </c>
      <c r="BH21" s="46"/>
      <c r="BI21" s="44">
        <v>10</v>
      </c>
      <c r="BJ21" s="44">
        <v>4</v>
      </c>
      <c r="BK21" s="44">
        <v>20</v>
      </c>
      <c r="BL21" s="44">
        <v>9</v>
      </c>
      <c r="BM21" s="46"/>
      <c r="BN21" s="44">
        <v>69</v>
      </c>
      <c r="BO21" s="44">
        <v>68</v>
      </c>
      <c r="BP21" s="47"/>
      <c r="BQ21" s="44">
        <v>34</v>
      </c>
      <c r="BR21" s="44">
        <v>42</v>
      </c>
      <c r="BS21" s="44">
        <v>17</v>
      </c>
      <c r="BT21" s="44">
        <v>43</v>
      </c>
      <c r="BU21" s="44">
        <v>27</v>
      </c>
      <c r="BV21" s="44">
        <v>160</v>
      </c>
      <c r="BW21" s="44">
        <v>0</v>
      </c>
      <c r="BX21" s="44">
        <v>0</v>
      </c>
      <c r="BY21" s="23"/>
      <c r="BZ21" s="32"/>
      <c r="CA21" s="23"/>
      <c r="CB21" s="23"/>
      <c r="CC21" s="30"/>
      <c r="CE21" s="42"/>
    </row>
    <row r="22" spans="1:85" s="5" customFormat="1">
      <c r="A22" s="20">
        <f>'Замер Актив 20 декабря 2017'!A22</f>
        <v>43089</v>
      </c>
      <c r="B22" s="21" t="s">
        <v>51</v>
      </c>
      <c r="C22" s="22"/>
      <c r="D22" s="44">
        <v>0</v>
      </c>
      <c r="E22" s="44">
        <v>72</v>
      </c>
      <c r="F22" s="44">
        <v>103</v>
      </c>
      <c r="G22" s="44">
        <v>33</v>
      </c>
      <c r="H22" s="44">
        <v>0</v>
      </c>
      <c r="I22" s="44">
        <v>0</v>
      </c>
      <c r="J22" s="44">
        <v>82</v>
      </c>
      <c r="K22" s="44">
        <v>37</v>
      </c>
      <c r="L22" s="44">
        <v>755</v>
      </c>
      <c r="M22" s="44">
        <v>669</v>
      </c>
      <c r="N22" s="46"/>
      <c r="O22" s="44">
        <v>161</v>
      </c>
      <c r="P22" s="44">
        <v>74</v>
      </c>
      <c r="Q22" s="46"/>
      <c r="R22" s="44">
        <v>197</v>
      </c>
      <c r="S22" s="44">
        <v>192</v>
      </c>
      <c r="T22" s="44">
        <v>0</v>
      </c>
      <c r="U22" s="44">
        <v>0</v>
      </c>
      <c r="V22" s="44">
        <v>0</v>
      </c>
      <c r="W22" s="44">
        <v>620</v>
      </c>
      <c r="X22" s="44">
        <v>0</v>
      </c>
      <c r="Y22" s="44">
        <v>0</v>
      </c>
      <c r="Z22" s="47"/>
      <c r="AA22" s="44">
        <v>147</v>
      </c>
      <c r="AB22" s="44">
        <v>89</v>
      </c>
      <c r="AC22" s="44">
        <v>144</v>
      </c>
      <c r="AD22" s="44">
        <v>107</v>
      </c>
      <c r="AE22" s="44">
        <v>440</v>
      </c>
      <c r="AF22" s="44">
        <v>454</v>
      </c>
      <c r="AG22" s="44">
        <v>0</v>
      </c>
      <c r="AH22" s="44">
        <v>0</v>
      </c>
      <c r="AI22" s="47"/>
      <c r="AJ22" s="44">
        <v>55</v>
      </c>
      <c r="AK22" s="44">
        <v>86</v>
      </c>
      <c r="AL22" s="44">
        <v>45</v>
      </c>
      <c r="AM22" s="44">
        <v>157</v>
      </c>
      <c r="AN22" s="44">
        <v>461</v>
      </c>
      <c r="AO22" s="44">
        <v>828</v>
      </c>
      <c r="AP22" s="44">
        <v>0</v>
      </c>
      <c r="AQ22" s="44">
        <v>0</v>
      </c>
      <c r="AR22" s="47"/>
      <c r="AS22" s="44">
        <v>163</v>
      </c>
      <c r="AT22" s="44">
        <v>52</v>
      </c>
      <c r="AU22" s="47"/>
      <c r="AV22" s="44">
        <v>0</v>
      </c>
      <c r="AW22" s="44">
        <v>0</v>
      </c>
      <c r="AX22" s="44">
        <v>147</v>
      </c>
      <c r="AY22" s="44">
        <v>122</v>
      </c>
      <c r="AZ22" s="44">
        <v>1</v>
      </c>
      <c r="BA22" s="47"/>
      <c r="BB22" s="44">
        <v>45</v>
      </c>
      <c r="BC22" s="44">
        <v>49</v>
      </c>
      <c r="BD22" s="44">
        <v>44</v>
      </c>
      <c r="BE22" s="44">
        <v>83</v>
      </c>
      <c r="BF22" s="44">
        <v>359</v>
      </c>
      <c r="BG22" s="44">
        <v>406</v>
      </c>
      <c r="BH22" s="47"/>
      <c r="BI22" s="44">
        <v>10</v>
      </c>
      <c r="BJ22" s="44">
        <v>4</v>
      </c>
      <c r="BK22" s="44">
        <v>20</v>
      </c>
      <c r="BL22" s="44">
        <v>9</v>
      </c>
      <c r="BM22" s="47"/>
      <c r="BN22" s="44">
        <v>69</v>
      </c>
      <c r="BO22" s="44">
        <v>69</v>
      </c>
      <c r="BP22" s="47"/>
      <c r="BQ22" s="44">
        <v>33</v>
      </c>
      <c r="BR22" s="44">
        <v>41</v>
      </c>
      <c r="BS22" s="44">
        <v>18</v>
      </c>
      <c r="BT22" s="44">
        <v>43</v>
      </c>
      <c r="BU22" s="44">
        <v>27</v>
      </c>
      <c r="BV22" s="44">
        <v>160</v>
      </c>
      <c r="BW22" s="44">
        <v>0</v>
      </c>
      <c r="BX22" s="44">
        <v>0</v>
      </c>
      <c r="BY22" s="23"/>
      <c r="BZ22" s="32"/>
      <c r="CA22" s="23"/>
      <c r="CB22" s="23"/>
      <c r="CC22" s="30"/>
      <c r="CE22" s="42"/>
    </row>
    <row r="23" spans="1:85" s="5" customFormat="1">
      <c r="A23" s="20">
        <f>'Замер Актив 20 декабря 2017'!A23</f>
        <v>43089</v>
      </c>
      <c r="B23" s="21" t="s">
        <v>52</v>
      </c>
      <c r="C23" s="22"/>
      <c r="D23" s="44">
        <v>0</v>
      </c>
      <c r="E23" s="44">
        <v>71</v>
      </c>
      <c r="F23" s="44">
        <v>103</v>
      </c>
      <c r="G23" s="44">
        <v>33</v>
      </c>
      <c r="H23" s="44">
        <v>0</v>
      </c>
      <c r="I23" s="44">
        <v>0</v>
      </c>
      <c r="J23" s="44">
        <v>82</v>
      </c>
      <c r="K23" s="44">
        <v>35</v>
      </c>
      <c r="L23" s="44">
        <v>756</v>
      </c>
      <c r="M23" s="44">
        <v>670</v>
      </c>
      <c r="N23" s="46"/>
      <c r="O23" s="44">
        <v>162</v>
      </c>
      <c r="P23" s="44">
        <v>74</v>
      </c>
      <c r="Q23" s="46"/>
      <c r="R23" s="44">
        <v>197</v>
      </c>
      <c r="S23" s="44">
        <v>193</v>
      </c>
      <c r="T23" s="44">
        <v>0</v>
      </c>
      <c r="U23" s="44">
        <v>0</v>
      </c>
      <c r="V23" s="44">
        <v>0</v>
      </c>
      <c r="W23" s="44">
        <v>630</v>
      </c>
      <c r="X23" s="44">
        <v>0</v>
      </c>
      <c r="Y23" s="44">
        <v>0</v>
      </c>
      <c r="Z23" s="47"/>
      <c r="AA23" s="44">
        <v>147</v>
      </c>
      <c r="AB23" s="44">
        <v>89</v>
      </c>
      <c r="AC23" s="44">
        <v>143</v>
      </c>
      <c r="AD23" s="44">
        <v>108</v>
      </c>
      <c r="AE23" s="44">
        <v>439</v>
      </c>
      <c r="AF23" s="44">
        <v>453</v>
      </c>
      <c r="AG23" s="44">
        <v>0</v>
      </c>
      <c r="AH23" s="44">
        <v>0</v>
      </c>
      <c r="AI23" s="47"/>
      <c r="AJ23" s="44">
        <v>54</v>
      </c>
      <c r="AK23" s="44">
        <v>86</v>
      </c>
      <c r="AL23" s="44">
        <v>44</v>
      </c>
      <c r="AM23" s="44">
        <v>159</v>
      </c>
      <c r="AN23" s="44">
        <v>460</v>
      </c>
      <c r="AO23" s="44">
        <v>841</v>
      </c>
      <c r="AP23" s="44">
        <v>0</v>
      </c>
      <c r="AQ23" s="44">
        <v>0</v>
      </c>
      <c r="AR23" s="47"/>
      <c r="AS23" s="44">
        <v>167</v>
      </c>
      <c r="AT23" s="44">
        <v>53</v>
      </c>
      <c r="AU23" s="47"/>
      <c r="AV23" s="44">
        <v>0</v>
      </c>
      <c r="AW23" s="44">
        <v>0</v>
      </c>
      <c r="AX23" s="44">
        <v>147</v>
      </c>
      <c r="AY23" s="44">
        <v>121</v>
      </c>
      <c r="AZ23" s="44">
        <v>1</v>
      </c>
      <c r="BA23" s="47"/>
      <c r="BB23" s="44">
        <v>44</v>
      </c>
      <c r="BC23" s="44">
        <v>48</v>
      </c>
      <c r="BD23" s="44">
        <v>44</v>
      </c>
      <c r="BE23" s="44">
        <v>83</v>
      </c>
      <c r="BF23" s="44">
        <v>373</v>
      </c>
      <c r="BG23" s="44">
        <v>404</v>
      </c>
      <c r="BH23" s="47"/>
      <c r="BI23" s="44">
        <v>10</v>
      </c>
      <c r="BJ23" s="44">
        <v>4</v>
      </c>
      <c r="BK23" s="44">
        <v>20</v>
      </c>
      <c r="BL23" s="44">
        <v>9</v>
      </c>
      <c r="BM23" s="47"/>
      <c r="BN23" s="44">
        <v>69</v>
      </c>
      <c r="BO23" s="44">
        <v>68</v>
      </c>
      <c r="BP23" s="47"/>
      <c r="BQ23" s="44">
        <v>33</v>
      </c>
      <c r="BR23" s="44">
        <v>41</v>
      </c>
      <c r="BS23" s="44">
        <v>18</v>
      </c>
      <c r="BT23" s="44">
        <v>43</v>
      </c>
      <c r="BU23" s="44">
        <v>26</v>
      </c>
      <c r="BV23" s="44">
        <v>160</v>
      </c>
      <c r="BW23" s="44">
        <v>0</v>
      </c>
      <c r="BX23" s="44">
        <v>0</v>
      </c>
      <c r="BY23" s="23"/>
      <c r="BZ23" s="32"/>
      <c r="CA23" s="23"/>
      <c r="CB23" s="23"/>
      <c r="CC23" s="30"/>
      <c r="CE23" s="42"/>
    </row>
    <row r="24" spans="1:85" s="5" customFormat="1">
      <c r="A24" s="20">
        <f>'Замер Актив 20 декабря 2017'!A24</f>
        <v>43089</v>
      </c>
      <c r="B24" s="21" t="s">
        <v>53</v>
      </c>
      <c r="C24" s="22"/>
      <c r="D24" s="44">
        <v>0</v>
      </c>
      <c r="E24" s="44">
        <v>72</v>
      </c>
      <c r="F24" s="44">
        <v>104</v>
      </c>
      <c r="G24" s="44">
        <v>33</v>
      </c>
      <c r="H24" s="44">
        <v>0</v>
      </c>
      <c r="I24" s="44">
        <v>0</v>
      </c>
      <c r="J24" s="44">
        <v>81</v>
      </c>
      <c r="K24" s="44">
        <v>36</v>
      </c>
      <c r="L24" s="44">
        <v>755</v>
      </c>
      <c r="M24" s="44">
        <v>671</v>
      </c>
      <c r="N24" s="46"/>
      <c r="O24" s="44">
        <v>162</v>
      </c>
      <c r="P24" s="44">
        <v>74</v>
      </c>
      <c r="Q24" s="46"/>
      <c r="R24" s="44">
        <v>200</v>
      </c>
      <c r="S24" s="44">
        <v>195</v>
      </c>
      <c r="T24" s="44">
        <v>0</v>
      </c>
      <c r="U24" s="44">
        <v>0</v>
      </c>
      <c r="V24" s="44">
        <v>0</v>
      </c>
      <c r="W24" s="44">
        <v>632</v>
      </c>
      <c r="X24" s="44">
        <v>0</v>
      </c>
      <c r="Y24" s="44">
        <v>0</v>
      </c>
      <c r="Z24" s="47"/>
      <c r="AA24" s="44">
        <v>148</v>
      </c>
      <c r="AB24" s="44">
        <v>89</v>
      </c>
      <c r="AC24" s="44">
        <v>143</v>
      </c>
      <c r="AD24" s="44">
        <v>109</v>
      </c>
      <c r="AE24" s="44">
        <v>440</v>
      </c>
      <c r="AF24" s="44">
        <v>454</v>
      </c>
      <c r="AG24" s="44">
        <v>0</v>
      </c>
      <c r="AH24" s="44">
        <v>0</v>
      </c>
      <c r="AI24" s="47"/>
      <c r="AJ24" s="44">
        <v>55</v>
      </c>
      <c r="AK24" s="44">
        <v>86</v>
      </c>
      <c r="AL24" s="44">
        <v>44</v>
      </c>
      <c r="AM24" s="44">
        <v>158</v>
      </c>
      <c r="AN24" s="44">
        <v>461</v>
      </c>
      <c r="AO24" s="44">
        <v>843</v>
      </c>
      <c r="AP24" s="44">
        <v>0</v>
      </c>
      <c r="AQ24" s="44">
        <v>0</v>
      </c>
      <c r="AR24" s="47"/>
      <c r="AS24" s="44">
        <v>170</v>
      </c>
      <c r="AT24" s="44">
        <v>59</v>
      </c>
      <c r="AU24" s="47"/>
      <c r="AV24" s="44">
        <v>0</v>
      </c>
      <c r="AW24" s="44">
        <v>0</v>
      </c>
      <c r="AX24" s="44">
        <v>147</v>
      </c>
      <c r="AY24" s="44">
        <v>121</v>
      </c>
      <c r="AZ24" s="44">
        <v>1</v>
      </c>
      <c r="BA24" s="47"/>
      <c r="BB24" s="44">
        <v>45</v>
      </c>
      <c r="BC24" s="44">
        <v>48</v>
      </c>
      <c r="BD24" s="44">
        <v>44</v>
      </c>
      <c r="BE24" s="44">
        <v>83</v>
      </c>
      <c r="BF24" s="44">
        <v>378</v>
      </c>
      <c r="BG24" s="44">
        <v>406</v>
      </c>
      <c r="BH24" s="47"/>
      <c r="BI24" s="44">
        <v>10</v>
      </c>
      <c r="BJ24" s="44">
        <v>4</v>
      </c>
      <c r="BK24" s="44">
        <v>21</v>
      </c>
      <c r="BL24" s="44">
        <v>9</v>
      </c>
      <c r="BM24" s="47"/>
      <c r="BN24" s="44">
        <v>69</v>
      </c>
      <c r="BO24" s="44">
        <v>69</v>
      </c>
      <c r="BP24" s="47"/>
      <c r="BQ24" s="44">
        <v>34</v>
      </c>
      <c r="BR24" s="44">
        <v>41</v>
      </c>
      <c r="BS24" s="44">
        <v>18</v>
      </c>
      <c r="BT24" s="44">
        <v>43</v>
      </c>
      <c r="BU24" s="44">
        <v>27</v>
      </c>
      <c r="BV24" s="44">
        <v>160</v>
      </c>
      <c r="BW24" s="44">
        <v>0</v>
      </c>
      <c r="BX24" s="44">
        <v>0</v>
      </c>
      <c r="BY24" s="23"/>
      <c r="BZ24" s="32"/>
      <c r="CA24" s="23"/>
      <c r="CB24" s="23"/>
      <c r="CC24" s="30"/>
      <c r="CE24" s="42"/>
    </row>
    <row r="25" spans="1:85" s="5" customFormat="1">
      <c r="A25" s="20">
        <f>'Замер Актив 20 декабря 2017'!A25</f>
        <v>43089</v>
      </c>
      <c r="B25" s="21" t="s">
        <v>54</v>
      </c>
      <c r="C25" s="22"/>
      <c r="D25" s="44">
        <v>0</v>
      </c>
      <c r="E25" s="44">
        <v>73</v>
      </c>
      <c r="F25" s="44">
        <v>104</v>
      </c>
      <c r="G25" s="44">
        <v>33</v>
      </c>
      <c r="H25" s="44">
        <v>0</v>
      </c>
      <c r="I25" s="44">
        <v>0</v>
      </c>
      <c r="J25" s="44">
        <v>81</v>
      </c>
      <c r="K25" s="44">
        <v>36</v>
      </c>
      <c r="L25" s="44">
        <v>754</v>
      </c>
      <c r="M25" s="44">
        <v>671</v>
      </c>
      <c r="N25" s="46"/>
      <c r="O25" s="44">
        <v>161</v>
      </c>
      <c r="P25" s="44">
        <v>74</v>
      </c>
      <c r="Q25" s="46"/>
      <c r="R25" s="44">
        <v>199</v>
      </c>
      <c r="S25" s="44">
        <v>188</v>
      </c>
      <c r="T25" s="44">
        <v>0</v>
      </c>
      <c r="U25" s="44">
        <v>0</v>
      </c>
      <c r="V25" s="44">
        <v>0</v>
      </c>
      <c r="W25" s="44">
        <v>632</v>
      </c>
      <c r="X25" s="44">
        <v>0</v>
      </c>
      <c r="Y25" s="44">
        <v>0</v>
      </c>
      <c r="Z25" s="47"/>
      <c r="AA25" s="44">
        <v>148</v>
      </c>
      <c r="AB25" s="44">
        <v>89</v>
      </c>
      <c r="AC25" s="44">
        <v>143</v>
      </c>
      <c r="AD25" s="44">
        <v>109</v>
      </c>
      <c r="AE25" s="44">
        <v>441</v>
      </c>
      <c r="AF25" s="44">
        <v>454</v>
      </c>
      <c r="AG25" s="44">
        <v>0</v>
      </c>
      <c r="AH25" s="44">
        <v>0</v>
      </c>
      <c r="AI25" s="47"/>
      <c r="AJ25" s="44">
        <v>55</v>
      </c>
      <c r="AK25" s="44">
        <v>86</v>
      </c>
      <c r="AL25" s="44">
        <v>44</v>
      </c>
      <c r="AM25" s="44">
        <v>159</v>
      </c>
      <c r="AN25" s="44">
        <v>464</v>
      </c>
      <c r="AO25" s="44">
        <v>843</v>
      </c>
      <c r="AP25" s="44">
        <v>0</v>
      </c>
      <c r="AQ25" s="44">
        <v>0</v>
      </c>
      <c r="AR25" s="47"/>
      <c r="AS25" s="44">
        <v>170</v>
      </c>
      <c r="AT25" s="44">
        <v>59</v>
      </c>
      <c r="AU25" s="47"/>
      <c r="AV25" s="44">
        <v>0</v>
      </c>
      <c r="AW25" s="44">
        <v>0</v>
      </c>
      <c r="AX25" s="44">
        <v>147</v>
      </c>
      <c r="AY25" s="44">
        <v>121</v>
      </c>
      <c r="AZ25" s="44">
        <v>1</v>
      </c>
      <c r="BA25" s="47"/>
      <c r="BB25" s="44">
        <v>46</v>
      </c>
      <c r="BC25" s="44">
        <v>48</v>
      </c>
      <c r="BD25" s="44">
        <v>44</v>
      </c>
      <c r="BE25" s="44">
        <v>83</v>
      </c>
      <c r="BF25" s="44">
        <v>378</v>
      </c>
      <c r="BG25" s="44">
        <v>407</v>
      </c>
      <c r="BH25" s="47"/>
      <c r="BI25" s="44">
        <v>10</v>
      </c>
      <c r="BJ25" s="44">
        <v>4</v>
      </c>
      <c r="BK25" s="44">
        <v>21</v>
      </c>
      <c r="BL25" s="44">
        <v>9</v>
      </c>
      <c r="BM25" s="47"/>
      <c r="BN25" s="44">
        <v>70</v>
      </c>
      <c r="BO25" s="44">
        <v>68</v>
      </c>
      <c r="BP25" s="47"/>
      <c r="BQ25" s="44">
        <v>34</v>
      </c>
      <c r="BR25" s="44">
        <v>42</v>
      </c>
      <c r="BS25" s="44">
        <v>18</v>
      </c>
      <c r="BT25" s="44">
        <v>43</v>
      </c>
      <c r="BU25" s="44">
        <v>27</v>
      </c>
      <c r="BV25" s="44">
        <v>160</v>
      </c>
      <c r="BW25" s="44">
        <v>0</v>
      </c>
      <c r="BX25" s="44">
        <v>0</v>
      </c>
      <c r="BY25" s="23"/>
      <c r="BZ25" s="32"/>
      <c r="CA25" s="23"/>
      <c r="CB25" s="23"/>
      <c r="CC25" s="30"/>
      <c r="CE25" s="42"/>
    </row>
    <row r="26" spans="1:85" s="5" customFormat="1">
      <c r="A26" s="20">
        <f>'Замер Актив 20 декабря 2017'!A26</f>
        <v>43089</v>
      </c>
      <c r="B26" s="31" t="s">
        <v>55</v>
      </c>
      <c r="C26" s="22"/>
      <c r="D26" s="44">
        <v>0</v>
      </c>
      <c r="E26" s="44">
        <v>73</v>
      </c>
      <c r="F26" s="44">
        <v>104</v>
      </c>
      <c r="G26" s="44">
        <v>33</v>
      </c>
      <c r="H26" s="44">
        <v>0</v>
      </c>
      <c r="I26" s="44">
        <v>0</v>
      </c>
      <c r="J26" s="44">
        <v>83</v>
      </c>
      <c r="K26" s="44">
        <v>37</v>
      </c>
      <c r="L26" s="44">
        <v>754</v>
      </c>
      <c r="M26" s="44">
        <v>671</v>
      </c>
      <c r="N26" s="46"/>
      <c r="O26" s="44">
        <v>160</v>
      </c>
      <c r="P26" s="44">
        <v>74</v>
      </c>
      <c r="Q26" s="46"/>
      <c r="R26" s="44">
        <v>202</v>
      </c>
      <c r="S26" s="44">
        <v>191</v>
      </c>
      <c r="T26" s="44">
        <v>0</v>
      </c>
      <c r="U26" s="44">
        <v>0</v>
      </c>
      <c r="V26" s="44">
        <v>0</v>
      </c>
      <c r="W26" s="44">
        <v>621</v>
      </c>
      <c r="X26" s="44">
        <v>0</v>
      </c>
      <c r="Y26" s="44">
        <v>0</v>
      </c>
      <c r="Z26" s="46"/>
      <c r="AA26" s="44">
        <v>148</v>
      </c>
      <c r="AB26" s="44">
        <v>89</v>
      </c>
      <c r="AC26" s="44">
        <v>143</v>
      </c>
      <c r="AD26" s="44">
        <v>110</v>
      </c>
      <c r="AE26" s="44">
        <v>449</v>
      </c>
      <c r="AF26" s="44">
        <v>462</v>
      </c>
      <c r="AG26" s="44">
        <v>0</v>
      </c>
      <c r="AH26" s="44">
        <v>0</v>
      </c>
      <c r="AI26" s="46"/>
      <c r="AJ26" s="44">
        <v>55</v>
      </c>
      <c r="AK26" s="44">
        <v>86</v>
      </c>
      <c r="AL26" s="44">
        <v>45</v>
      </c>
      <c r="AM26" s="44">
        <v>158</v>
      </c>
      <c r="AN26" s="44">
        <v>464</v>
      </c>
      <c r="AO26" s="44">
        <v>830</v>
      </c>
      <c r="AP26" s="44">
        <v>0</v>
      </c>
      <c r="AQ26" s="44">
        <v>0</v>
      </c>
      <c r="AR26" s="46"/>
      <c r="AS26" s="44">
        <v>170</v>
      </c>
      <c r="AT26" s="44">
        <v>52</v>
      </c>
      <c r="AU26" s="47"/>
      <c r="AV26" s="44">
        <v>0</v>
      </c>
      <c r="AW26" s="44">
        <v>0</v>
      </c>
      <c r="AX26" s="44">
        <v>147</v>
      </c>
      <c r="AY26" s="44">
        <v>121</v>
      </c>
      <c r="AZ26" s="44">
        <v>1</v>
      </c>
      <c r="BA26" s="47"/>
      <c r="BB26" s="44">
        <v>47</v>
      </c>
      <c r="BC26" s="44">
        <v>48</v>
      </c>
      <c r="BD26" s="44">
        <v>44</v>
      </c>
      <c r="BE26" s="44">
        <v>84</v>
      </c>
      <c r="BF26" s="44">
        <v>378</v>
      </c>
      <c r="BG26" s="44">
        <v>407</v>
      </c>
      <c r="BH26" s="46"/>
      <c r="BI26" s="44">
        <v>10</v>
      </c>
      <c r="BJ26" s="44">
        <v>4</v>
      </c>
      <c r="BK26" s="44">
        <v>20</v>
      </c>
      <c r="BL26" s="44">
        <v>9</v>
      </c>
      <c r="BM26" s="46"/>
      <c r="BN26" s="44">
        <v>70</v>
      </c>
      <c r="BO26" s="44">
        <v>69</v>
      </c>
      <c r="BP26" s="46"/>
      <c r="BQ26" s="44">
        <v>33</v>
      </c>
      <c r="BR26" s="44">
        <v>42</v>
      </c>
      <c r="BS26" s="44">
        <v>18</v>
      </c>
      <c r="BT26" s="44">
        <v>43</v>
      </c>
      <c r="BU26" s="44">
        <v>27</v>
      </c>
      <c r="BV26" s="44">
        <v>160</v>
      </c>
      <c r="BW26" s="44">
        <v>0</v>
      </c>
      <c r="BX26" s="44">
        <v>0</v>
      </c>
      <c r="BY26" s="23"/>
      <c r="BZ26" s="32"/>
      <c r="CA26" s="23"/>
      <c r="CB26" s="23"/>
      <c r="CC26" s="30"/>
      <c r="CE26" s="42"/>
    </row>
    <row r="27" spans="1:85" s="35" customFormat="1">
      <c r="A27" s="20">
        <f>'Замер Актив 20 декабря 2017'!A27</f>
        <v>43089</v>
      </c>
      <c r="B27" s="21" t="s">
        <v>56</v>
      </c>
      <c r="C27" s="22"/>
      <c r="D27" s="44">
        <v>0</v>
      </c>
      <c r="E27" s="44">
        <v>73</v>
      </c>
      <c r="F27" s="44">
        <v>104</v>
      </c>
      <c r="G27" s="44">
        <v>33</v>
      </c>
      <c r="H27" s="44">
        <v>0</v>
      </c>
      <c r="I27" s="44">
        <v>0</v>
      </c>
      <c r="J27" s="44">
        <v>84</v>
      </c>
      <c r="K27" s="44">
        <v>37</v>
      </c>
      <c r="L27" s="44">
        <v>753</v>
      </c>
      <c r="M27" s="44">
        <v>670</v>
      </c>
      <c r="N27" s="46"/>
      <c r="O27" s="44">
        <v>161</v>
      </c>
      <c r="P27" s="44">
        <v>74</v>
      </c>
      <c r="Q27" s="46"/>
      <c r="R27" s="44">
        <v>200</v>
      </c>
      <c r="S27" s="44">
        <v>193</v>
      </c>
      <c r="T27" s="44">
        <v>0</v>
      </c>
      <c r="U27" s="44">
        <v>0</v>
      </c>
      <c r="V27" s="44">
        <v>0</v>
      </c>
      <c r="W27" s="44">
        <v>625</v>
      </c>
      <c r="X27" s="44">
        <v>0</v>
      </c>
      <c r="Y27" s="44">
        <v>0</v>
      </c>
      <c r="Z27" s="47"/>
      <c r="AA27" s="44">
        <v>148</v>
      </c>
      <c r="AB27" s="44">
        <v>87</v>
      </c>
      <c r="AC27" s="44">
        <v>144</v>
      </c>
      <c r="AD27" s="44">
        <v>109</v>
      </c>
      <c r="AE27" s="44">
        <v>448</v>
      </c>
      <c r="AF27" s="44">
        <v>454</v>
      </c>
      <c r="AG27" s="44">
        <v>0</v>
      </c>
      <c r="AH27" s="44">
        <v>0</v>
      </c>
      <c r="AI27" s="47"/>
      <c r="AJ27" s="44">
        <v>55</v>
      </c>
      <c r="AK27" s="44">
        <v>86</v>
      </c>
      <c r="AL27" s="44">
        <v>45</v>
      </c>
      <c r="AM27" s="44">
        <v>159</v>
      </c>
      <c r="AN27" s="44">
        <v>464</v>
      </c>
      <c r="AO27" s="44">
        <v>830</v>
      </c>
      <c r="AP27" s="44">
        <v>0</v>
      </c>
      <c r="AQ27" s="44">
        <v>0</v>
      </c>
      <c r="AR27" s="47"/>
      <c r="AS27" s="44">
        <v>170</v>
      </c>
      <c r="AT27" s="44">
        <v>52</v>
      </c>
      <c r="AU27" s="47"/>
      <c r="AV27" s="44">
        <v>0</v>
      </c>
      <c r="AW27" s="44">
        <v>0</v>
      </c>
      <c r="AX27" s="44">
        <v>147</v>
      </c>
      <c r="AY27" s="44">
        <v>121</v>
      </c>
      <c r="AZ27" s="44">
        <v>1</v>
      </c>
      <c r="BA27" s="47"/>
      <c r="BB27" s="44">
        <v>47</v>
      </c>
      <c r="BC27" s="44">
        <v>49</v>
      </c>
      <c r="BD27" s="44">
        <v>44</v>
      </c>
      <c r="BE27" s="44">
        <v>83</v>
      </c>
      <c r="BF27" s="44">
        <v>360</v>
      </c>
      <c r="BG27" s="44">
        <v>407</v>
      </c>
      <c r="BH27" s="47"/>
      <c r="BI27" s="44">
        <v>10</v>
      </c>
      <c r="BJ27" s="44">
        <v>4</v>
      </c>
      <c r="BK27" s="44">
        <v>21</v>
      </c>
      <c r="BL27" s="44">
        <v>9</v>
      </c>
      <c r="BM27" s="47"/>
      <c r="BN27" s="44">
        <v>70</v>
      </c>
      <c r="BO27" s="44">
        <v>67</v>
      </c>
      <c r="BP27" s="47"/>
      <c r="BQ27" s="44">
        <v>33</v>
      </c>
      <c r="BR27" s="44">
        <v>42</v>
      </c>
      <c r="BS27" s="44">
        <v>18</v>
      </c>
      <c r="BT27" s="44">
        <v>43</v>
      </c>
      <c r="BU27" s="44">
        <v>27</v>
      </c>
      <c r="BV27" s="44">
        <v>160</v>
      </c>
      <c r="BW27" s="44">
        <v>0</v>
      </c>
      <c r="BX27" s="44">
        <v>0</v>
      </c>
      <c r="BY27" s="23"/>
      <c r="BZ27" s="32"/>
      <c r="CA27" s="23"/>
      <c r="CB27" s="23"/>
      <c r="CC27" s="30"/>
      <c r="CD27" s="5"/>
      <c r="CE27" s="42"/>
      <c r="CG27" s="5"/>
    </row>
    <row r="28" spans="1:85" s="5" customFormat="1">
      <c r="A28" s="20">
        <f>'Замер Актив 20 декабря 2017'!A28</f>
        <v>43089</v>
      </c>
      <c r="B28" s="21" t="s">
        <v>57</v>
      </c>
      <c r="C28" s="22"/>
      <c r="D28" s="44">
        <v>0</v>
      </c>
      <c r="E28" s="44">
        <v>72</v>
      </c>
      <c r="F28" s="44">
        <v>104</v>
      </c>
      <c r="G28" s="44">
        <v>33</v>
      </c>
      <c r="H28" s="44">
        <v>0</v>
      </c>
      <c r="I28" s="44">
        <v>0</v>
      </c>
      <c r="J28" s="44">
        <v>85</v>
      </c>
      <c r="K28" s="44">
        <v>36</v>
      </c>
      <c r="L28" s="44">
        <v>753</v>
      </c>
      <c r="M28" s="44">
        <v>670</v>
      </c>
      <c r="N28" s="46"/>
      <c r="O28" s="44">
        <v>160</v>
      </c>
      <c r="P28" s="44">
        <v>74</v>
      </c>
      <c r="Q28" s="46"/>
      <c r="R28" s="44">
        <v>202</v>
      </c>
      <c r="S28" s="44">
        <v>195</v>
      </c>
      <c r="T28" s="44">
        <v>0</v>
      </c>
      <c r="U28" s="44">
        <v>0</v>
      </c>
      <c r="V28" s="44">
        <v>0</v>
      </c>
      <c r="W28" s="44">
        <v>626</v>
      </c>
      <c r="X28" s="44">
        <v>0</v>
      </c>
      <c r="Y28" s="44">
        <v>0</v>
      </c>
      <c r="Z28" s="47"/>
      <c r="AA28" s="44">
        <v>148</v>
      </c>
      <c r="AB28" s="44">
        <v>74</v>
      </c>
      <c r="AC28" s="44">
        <v>144</v>
      </c>
      <c r="AD28" s="44">
        <v>110</v>
      </c>
      <c r="AE28" s="44">
        <v>448</v>
      </c>
      <c r="AF28" s="44">
        <v>454</v>
      </c>
      <c r="AG28" s="44">
        <v>0</v>
      </c>
      <c r="AH28" s="44">
        <v>0</v>
      </c>
      <c r="AI28" s="47"/>
      <c r="AJ28" s="44">
        <v>55</v>
      </c>
      <c r="AK28" s="44">
        <v>86</v>
      </c>
      <c r="AL28" s="44">
        <v>44</v>
      </c>
      <c r="AM28" s="44">
        <v>158</v>
      </c>
      <c r="AN28" s="44">
        <v>465</v>
      </c>
      <c r="AO28" s="44">
        <v>830</v>
      </c>
      <c r="AP28" s="44">
        <v>0</v>
      </c>
      <c r="AQ28" s="44">
        <v>0</v>
      </c>
      <c r="AR28" s="47"/>
      <c r="AS28" s="44">
        <v>167</v>
      </c>
      <c r="AT28" s="44">
        <v>52</v>
      </c>
      <c r="AU28" s="47"/>
      <c r="AV28" s="44">
        <v>0</v>
      </c>
      <c r="AW28" s="44">
        <v>0</v>
      </c>
      <c r="AX28" s="44">
        <v>147</v>
      </c>
      <c r="AY28" s="44">
        <v>121</v>
      </c>
      <c r="AZ28" s="44">
        <v>1</v>
      </c>
      <c r="BA28" s="47"/>
      <c r="BB28" s="44">
        <v>47</v>
      </c>
      <c r="BC28" s="44">
        <v>48</v>
      </c>
      <c r="BD28" s="44">
        <v>44</v>
      </c>
      <c r="BE28" s="44">
        <v>83</v>
      </c>
      <c r="BF28" s="44">
        <v>359</v>
      </c>
      <c r="BG28" s="44">
        <v>406</v>
      </c>
      <c r="BH28" s="47"/>
      <c r="BI28" s="44">
        <v>10</v>
      </c>
      <c r="BJ28" s="44">
        <v>4</v>
      </c>
      <c r="BK28" s="44">
        <v>21</v>
      </c>
      <c r="BL28" s="44">
        <v>9</v>
      </c>
      <c r="BM28" s="47"/>
      <c r="BN28" s="44">
        <v>69</v>
      </c>
      <c r="BO28" s="44">
        <v>69</v>
      </c>
      <c r="BP28" s="47"/>
      <c r="BQ28" s="44">
        <v>34</v>
      </c>
      <c r="BR28" s="44">
        <v>42</v>
      </c>
      <c r="BS28" s="44">
        <v>18</v>
      </c>
      <c r="BT28" s="44">
        <v>43</v>
      </c>
      <c r="BU28" s="44">
        <v>27</v>
      </c>
      <c r="BV28" s="44">
        <v>160</v>
      </c>
      <c r="BW28" s="44">
        <v>0</v>
      </c>
      <c r="BX28" s="44">
        <v>0</v>
      </c>
      <c r="BY28" s="23"/>
      <c r="BZ28" s="32"/>
      <c r="CA28" s="23"/>
      <c r="CB28" s="23"/>
      <c r="CC28" s="30"/>
      <c r="CE28" s="42"/>
    </row>
    <row r="29" spans="1:85" s="5" customFormat="1">
      <c r="A29" s="20">
        <f>'Замер Актив 20 декабря 2017'!A29</f>
        <v>43089</v>
      </c>
      <c r="B29" s="21" t="s">
        <v>58</v>
      </c>
      <c r="C29" s="22"/>
      <c r="D29" s="44">
        <v>0</v>
      </c>
      <c r="E29" s="44">
        <v>72</v>
      </c>
      <c r="F29" s="44">
        <v>104</v>
      </c>
      <c r="G29" s="44">
        <v>33</v>
      </c>
      <c r="H29" s="44">
        <v>0</v>
      </c>
      <c r="I29" s="44">
        <v>0</v>
      </c>
      <c r="J29" s="44">
        <v>85</v>
      </c>
      <c r="K29" s="44">
        <v>34</v>
      </c>
      <c r="L29" s="44">
        <v>753</v>
      </c>
      <c r="M29" s="44">
        <v>670</v>
      </c>
      <c r="N29" s="46"/>
      <c r="O29" s="44">
        <v>160</v>
      </c>
      <c r="P29" s="44">
        <v>74</v>
      </c>
      <c r="Q29" s="46"/>
      <c r="R29" s="44">
        <v>203</v>
      </c>
      <c r="S29" s="44">
        <v>193</v>
      </c>
      <c r="T29" s="44">
        <v>0</v>
      </c>
      <c r="U29" s="44">
        <v>0</v>
      </c>
      <c r="V29" s="44">
        <v>0</v>
      </c>
      <c r="W29" s="44">
        <v>637</v>
      </c>
      <c r="X29" s="44">
        <v>0</v>
      </c>
      <c r="Y29" s="44">
        <v>0</v>
      </c>
      <c r="Z29" s="47"/>
      <c r="AA29" s="44">
        <v>148</v>
      </c>
      <c r="AB29" s="44">
        <v>76</v>
      </c>
      <c r="AC29" s="44">
        <v>144</v>
      </c>
      <c r="AD29" s="44">
        <v>108</v>
      </c>
      <c r="AE29" s="44">
        <v>449</v>
      </c>
      <c r="AF29" s="44">
        <v>455</v>
      </c>
      <c r="AG29" s="44">
        <v>0</v>
      </c>
      <c r="AH29" s="44">
        <v>0</v>
      </c>
      <c r="AI29" s="47"/>
      <c r="AJ29" s="44">
        <v>54</v>
      </c>
      <c r="AK29" s="44">
        <v>86</v>
      </c>
      <c r="AL29" s="44">
        <v>45</v>
      </c>
      <c r="AM29" s="44">
        <v>154</v>
      </c>
      <c r="AN29" s="44">
        <v>462</v>
      </c>
      <c r="AO29" s="44">
        <v>843</v>
      </c>
      <c r="AP29" s="44">
        <v>0</v>
      </c>
      <c r="AQ29" s="44">
        <v>0</v>
      </c>
      <c r="AR29" s="47"/>
      <c r="AS29" s="44">
        <v>169</v>
      </c>
      <c r="AT29" s="44">
        <v>55</v>
      </c>
      <c r="AU29" s="47"/>
      <c r="AV29" s="44">
        <v>0</v>
      </c>
      <c r="AW29" s="44">
        <v>0</v>
      </c>
      <c r="AX29" s="44">
        <v>147</v>
      </c>
      <c r="AY29" s="44">
        <v>121</v>
      </c>
      <c r="AZ29" s="44">
        <v>1</v>
      </c>
      <c r="BA29" s="47"/>
      <c r="BB29" s="44">
        <v>47</v>
      </c>
      <c r="BC29" s="44">
        <v>48</v>
      </c>
      <c r="BD29" s="44">
        <v>44</v>
      </c>
      <c r="BE29" s="44">
        <v>84</v>
      </c>
      <c r="BF29" s="44">
        <v>358</v>
      </c>
      <c r="BG29" s="44">
        <v>406</v>
      </c>
      <c r="BH29" s="47"/>
      <c r="BI29" s="44">
        <v>10</v>
      </c>
      <c r="BJ29" s="44">
        <v>4</v>
      </c>
      <c r="BK29" s="44">
        <v>21</v>
      </c>
      <c r="BL29" s="44">
        <v>9</v>
      </c>
      <c r="BM29" s="47"/>
      <c r="BN29" s="44">
        <v>70</v>
      </c>
      <c r="BO29" s="44">
        <v>67</v>
      </c>
      <c r="BP29" s="47"/>
      <c r="BQ29" s="44">
        <v>34</v>
      </c>
      <c r="BR29" s="44">
        <v>42</v>
      </c>
      <c r="BS29" s="44">
        <v>18</v>
      </c>
      <c r="BT29" s="44">
        <v>43</v>
      </c>
      <c r="BU29" s="44">
        <v>27</v>
      </c>
      <c r="BV29" s="44">
        <v>160</v>
      </c>
      <c r="BW29" s="44">
        <v>0</v>
      </c>
      <c r="BX29" s="44">
        <v>0</v>
      </c>
      <c r="BY29" s="23"/>
      <c r="BZ29" s="32"/>
      <c r="CA29" s="23"/>
      <c r="CB29" s="23"/>
      <c r="CC29" s="30"/>
      <c r="CE29" s="42"/>
    </row>
    <row r="30" spans="1:85" s="5" customFormat="1">
      <c r="A30" s="20">
        <f>'Замер Актив 20 декабря 2017'!A30</f>
        <v>43089</v>
      </c>
      <c r="B30" s="31" t="s">
        <v>59</v>
      </c>
      <c r="C30" s="22"/>
      <c r="D30" s="44">
        <v>0</v>
      </c>
      <c r="E30" s="44">
        <v>72</v>
      </c>
      <c r="F30" s="44">
        <v>104</v>
      </c>
      <c r="G30" s="44">
        <v>33</v>
      </c>
      <c r="H30" s="44">
        <v>0</v>
      </c>
      <c r="I30" s="44">
        <v>0</v>
      </c>
      <c r="J30" s="44">
        <v>86</v>
      </c>
      <c r="K30" s="44">
        <v>34</v>
      </c>
      <c r="L30" s="44">
        <v>753</v>
      </c>
      <c r="M30" s="44">
        <v>671</v>
      </c>
      <c r="N30" s="46"/>
      <c r="O30" s="44">
        <v>160</v>
      </c>
      <c r="P30" s="44">
        <v>73</v>
      </c>
      <c r="Q30" s="46"/>
      <c r="R30" s="44">
        <v>201</v>
      </c>
      <c r="S30" s="44">
        <v>191</v>
      </c>
      <c r="T30" s="44">
        <v>0</v>
      </c>
      <c r="U30" s="44">
        <v>0</v>
      </c>
      <c r="V30" s="44">
        <v>0</v>
      </c>
      <c r="W30" s="44">
        <v>634</v>
      </c>
      <c r="X30" s="44">
        <v>0</v>
      </c>
      <c r="Y30" s="44">
        <v>0</v>
      </c>
      <c r="Z30" s="47"/>
      <c r="AA30" s="44">
        <v>147</v>
      </c>
      <c r="AB30" s="44">
        <v>78</v>
      </c>
      <c r="AC30" s="44">
        <v>143</v>
      </c>
      <c r="AD30" s="44">
        <v>109</v>
      </c>
      <c r="AE30" s="44">
        <v>451</v>
      </c>
      <c r="AF30" s="44">
        <v>411</v>
      </c>
      <c r="AG30" s="44">
        <v>0</v>
      </c>
      <c r="AH30" s="44">
        <v>0</v>
      </c>
      <c r="AI30" s="47"/>
      <c r="AJ30" s="44">
        <v>55</v>
      </c>
      <c r="AK30" s="44">
        <v>86</v>
      </c>
      <c r="AL30" s="44">
        <v>45</v>
      </c>
      <c r="AM30" s="44">
        <v>153</v>
      </c>
      <c r="AN30" s="44">
        <v>463</v>
      </c>
      <c r="AO30" s="44">
        <v>841</v>
      </c>
      <c r="AP30" s="44">
        <v>0</v>
      </c>
      <c r="AQ30" s="44">
        <v>0</v>
      </c>
      <c r="AR30" s="47"/>
      <c r="AS30" s="44">
        <v>169</v>
      </c>
      <c r="AT30" s="44">
        <v>53</v>
      </c>
      <c r="AU30" s="47"/>
      <c r="AV30" s="44">
        <v>0</v>
      </c>
      <c r="AW30" s="44">
        <v>0</v>
      </c>
      <c r="AX30" s="44">
        <v>146</v>
      </c>
      <c r="AY30" s="44">
        <v>121</v>
      </c>
      <c r="AZ30" s="44">
        <v>1</v>
      </c>
      <c r="BA30" s="47"/>
      <c r="BB30" s="44">
        <v>47</v>
      </c>
      <c r="BC30" s="44">
        <v>48</v>
      </c>
      <c r="BD30" s="44">
        <v>45</v>
      </c>
      <c r="BE30" s="44">
        <v>83</v>
      </c>
      <c r="BF30" s="44">
        <v>357</v>
      </c>
      <c r="BG30" s="44">
        <v>406</v>
      </c>
      <c r="BH30" s="47"/>
      <c r="BI30" s="44">
        <v>10</v>
      </c>
      <c r="BJ30" s="44">
        <v>4</v>
      </c>
      <c r="BK30" s="44">
        <v>21</v>
      </c>
      <c r="BL30" s="44">
        <v>9</v>
      </c>
      <c r="BM30" s="47"/>
      <c r="BN30" s="44">
        <v>69</v>
      </c>
      <c r="BO30" s="44">
        <v>69</v>
      </c>
      <c r="BP30" s="47"/>
      <c r="BQ30" s="44">
        <v>33</v>
      </c>
      <c r="BR30" s="44">
        <v>42</v>
      </c>
      <c r="BS30" s="44">
        <v>18</v>
      </c>
      <c r="BT30" s="44">
        <v>43</v>
      </c>
      <c r="BU30" s="44">
        <v>27</v>
      </c>
      <c r="BV30" s="44">
        <v>160</v>
      </c>
      <c r="BW30" s="44">
        <v>0</v>
      </c>
      <c r="BX30" s="44">
        <v>0</v>
      </c>
      <c r="BY30" s="23"/>
      <c r="BZ30" s="32"/>
      <c r="CA30" s="23"/>
      <c r="CB30" s="23"/>
      <c r="CC30" s="30"/>
      <c r="CE30" s="42"/>
    </row>
    <row r="31" spans="1:85" s="5" customFormat="1">
      <c r="A31" s="20">
        <f>'Замер Актив 20 декабря 2017'!A31</f>
        <v>43089</v>
      </c>
      <c r="B31" s="21" t="s">
        <v>60</v>
      </c>
      <c r="C31" s="22"/>
      <c r="D31" s="44">
        <v>0</v>
      </c>
      <c r="E31" s="44">
        <v>72</v>
      </c>
      <c r="F31" s="44">
        <v>103</v>
      </c>
      <c r="G31" s="44">
        <v>33</v>
      </c>
      <c r="H31" s="44">
        <v>0</v>
      </c>
      <c r="I31" s="44">
        <v>0</v>
      </c>
      <c r="J31" s="44">
        <v>86</v>
      </c>
      <c r="K31" s="44">
        <v>34</v>
      </c>
      <c r="L31" s="44">
        <v>753</v>
      </c>
      <c r="M31" s="44">
        <v>671</v>
      </c>
      <c r="N31" s="46"/>
      <c r="O31" s="44">
        <v>159</v>
      </c>
      <c r="P31" s="44">
        <v>73</v>
      </c>
      <c r="Q31" s="46"/>
      <c r="R31" s="44">
        <v>204</v>
      </c>
      <c r="S31" s="44">
        <v>195</v>
      </c>
      <c r="T31" s="44">
        <v>0</v>
      </c>
      <c r="U31" s="44">
        <v>0</v>
      </c>
      <c r="V31" s="44">
        <v>0</v>
      </c>
      <c r="W31" s="44">
        <v>610</v>
      </c>
      <c r="X31" s="44">
        <v>0</v>
      </c>
      <c r="Y31" s="44">
        <v>0</v>
      </c>
      <c r="Z31" s="47"/>
      <c r="AA31" s="44">
        <v>147</v>
      </c>
      <c r="AB31" s="44">
        <v>93</v>
      </c>
      <c r="AC31" s="44">
        <v>143</v>
      </c>
      <c r="AD31" s="44">
        <v>109</v>
      </c>
      <c r="AE31" s="44">
        <v>453</v>
      </c>
      <c r="AF31" s="44">
        <v>380</v>
      </c>
      <c r="AG31" s="44">
        <v>0</v>
      </c>
      <c r="AH31" s="44">
        <v>0</v>
      </c>
      <c r="AI31" s="47"/>
      <c r="AJ31" s="44">
        <v>55</v>
      </c>
      <c r="AK31" s="44">
        <v>85</v>
      </c>
      <c r="AL31" s="44">
        <v>45</v>
      </c>
      <c r="AM31" s="44">
        <v>155</v>
      </c>
      <c r="AN31" s="44">
        <v>464</v>
      </c>
      <c r="AO31" s="44">
        <v>825</v>
      </c>
      <c r="AP31" s="44">
        <v>0</v>
      </c>
      <c r="AQ31" s="44">
        <v>0</v>
      </c>
      <c r="AR31" s="47"/>
      <c r="AS31" s="44">
        <v>168</v>
      </c>
      <c r="AT31" s="44">
        <v>53</v>
      </c>
      <c r="AU31" s="47"/>
      <c r="AV31" s="44">
        <v>0</v>
      </c>
      <c r="AW31" s="44">
        <v>0</v>
      </c>
      <c r="AX31" s="44">
        <v>146</v>
      </c>
      <c r="AY31" s="44">
        <v>121</v>
      </c>
      <c r="AZ31" s="44">
        <v>1</v>
      </c>
      <c r="BA31" s="47"/>
      <c r="BB31" s="44">
        <v>47</v>
      </c>
      <c r="BC31" s="44">
        <v>47</v>
      </c>
      <c r="BD31" s="44">
        <v>44</v>
      </c>
      <c r="BE31" s="44">
        <v>83</v>
      </c>
      <c r="BF31" s="44">
        <v>357</v>
      </c>
      <c r="BG31" s="44">
        <v>407</v>
      </c>
      <c r="BH31" s="47"/>
      <c r="BI31" s="44">
        <v>10</v>
      </c>
      <c r="BJ31" s="44">
        <v>4</v>
      </c>
      <c r="BK31" s="44">
        <v>20</v>
      </c>
      <c r="BL31" s="44">
        <v>9</v>
      </c>
      <c r="BM31" s="47"/>
      <c r="BN31" s="44">
        <v>69</v>
      </c>
      <c r="BO31" s="44">
        <v>67</v>
      </c>
      <c r="BP31" s="47"/>
      <c r="BQ31" s="44">
        <v>33</v>
      </c>
      <c r="BR31" s="44">
        <v>42</v>
      </c>
      <c r="BS31" s="44">
        <v>18</v>
      </c>
      <c r="BT31" s="44">
        <v>43</v>
      </c>
      <c r="BU31" s="44">
        <v>27</v>
      </c>
      <c r="BV31" s="44">
        <v>160</v>
      </c>
      <c r="BW31" s="44">
        <v>0</v>
      </c>
      <c r="BX31" s="44">
        <v>0</v>
      </c>
      <c r="BY31" s="23"/>
      <c r="BZ31" s="32"/>
      <c r="CA31" s="23"/>
      <c r="CB31" s="23"/>
      <c r="CC31" s="30"/>
      <c r="CE31" s="42"/>
    </row>
    <row r="32" spans="1:85" s="5" customFormat="1">
      <c r="A32" s="20">
        <f>'Замер Актив 20 декабря 2017'!A32</f>
        <v>43089</v>
      </c>
      <c r="B32" s="21" t="s">
        <v>61</v>
      </c>
      <c r="C32" s="22"/>
      <c r="D32" s="44">
        <v>0</v>
      </c>
      <c r="E32" s="44">
        <v>72</v>
      </c>
      <c r="F32" s="44">
        <v>104</v>
      </c>
      <c r="G32" s="44">
        <v>33</v>
      </c>
      <c r="H32" s="44">
        <v>0</v>
      </c>
      <c r="I32" s="44">
        <v>0</v>
      </c>
      <c r="J32" s="44">
        <v>69</v>
      </c>
      <c r="K32" s="44">
        <v>34</v>
      </c>
      <c r="L32" s="44">
        <v>753</v>
      </c>
      <c r="M32" s="44">
        <v>671</v>
      </c>
      <c r="N32" s="46"/>
      <c r="O32" s="44">
        <v>160</v>
      </c>
      <c r="P32" s="44">
        <v>74</v>
      </c>
      <c r="Q32" s="46"/>
      <c r="R32" s="44">
        <v>203</v>
      </c>
      <c r="S32" s="44">
        <v>197</v>
      </c>
      <c r="T32" s="44">
        <v>0</v>
      </c>
      <c r="U32" s="44">
        <v>0</v>
      </c>
      <c r="V32" s="44">
        <v>0</v>
      </c>
      <c r="W32" s="44">
        <v>721</v>
      </c>
      <c r="X32" s="44">
        <v>0</v>
      </c>
      <c r="Y32" s="44">
        <v>0</v>
      </c>
      <c r="Z32" s="47"/>
      <c r="AA32" s="44">
        <v>148</v>
      </c>
      <c r="AB32" s="44">
        <v>92</v>
      </c>
      <c r="AC32" s="44">
        <v>143</v>
      </c>
      <c r="AD32" s="44">
        <v>109</v>
      </c>
      <c r="AE32" s="44">
        <v>453</v>
      </c>
      <c r="AF32" s="44">
        <v>380</v>
      </c>
      <c r="AG32" s="44">
        <v>0</v>
      </c>
      <c r="AH32" s="44">
        <v>0</v>
      </c>
      <c r="AI32" s="47"/>
      <c r="AJ32" s="44">
        <v>55</v>
      </c>
      <c r="AK32" s="44">
        <v>86</v>
      </c>
      <c r="AL32" s="44">
        <v>44</v>
      </c>
      <c r="AM32" s="44">
        <v>153</v>
      </c>
      <c r="AN32" s="44">
        <v>463</v>
      </c>
      <c r="AO32" s="44">
        <v>826</v>
      </c>
      <c r="AP32" s="44">
        <v>0</v>
      </c>
      <c r="AQ32" s="44">
        <v>0</v>
      </c>
      <c r="AR32" s="47"/>
      <c r="AS32" s="44">
        <v>166</v>
      </c>
      <c r="AT32" s="44">
        <v>55</v>
      </c>
      <c r="AU32" s="47"/>
      <c r="AV32" s="44">
        <v>0</v>
      </c>
      <c r="AW32" s="44">
        <v>0</v>
      </c>
      <c r="AX32" s="44">
        <v>147</v>
      </c>
      <c r="AY32" s="44">
        <v>121</v>
      </c>
      <c r="AZ32" s="44">
        <v>1</v>
      </c>
      <c r="BA32" s="47"/>
      <c r="BB32" s="44">
        <v>47</v>
      </c>
      <c r="BC32" s="44">
        <v>48</v>
      </c>
      <c r="BD32" s="44">
        <v>44</v>
      </c>
      <c r="BE32" s="44">
        <v>83</v>
      </c>
      <c r="BF32" s="44">
        <v>356</v>
      </c>
      <c r="BG32" s="44">
        <v>405</v>
      </c>
      <c r="BH32" s="47"/>
      <c r="BI32" s="44">
        <v>10</v>
      </c>
      <c r="BJ32" s="44">
        <v>4</v>
      </c>
      <c r="BK32" s="44">
        <v>21</v>
      </c>
      <c r="BL32" s="44">
        <v>9</v>
      </c>
      <c r="BM32" s="47"/>
      <c r="BN32" s="44">
        <v>69</v>
      </c>
      <c r="BO32" s="44">
        <v>68</v>
      </c>
      <c r="BP32" s="47"/>
      <c r="BQ32" s="44">
        <v>34</v>
      </c>
      <c r="BR32" s="44">
        <v>42</v>
      </c>
      <c r="BS32" s="44">
        <v>18</v>
      </c>
      <c r="BT32" s="44">
        <v>43</v>
      </c>
      <c r="BU32" s="44">
        <v>28</v>
      </c>
      <c r="BV32" s="44">
        <v>160</v>
      </c>
      <c r="BW32" s="44">
        <v>0</v>
      </c>
      <c r="BX32" s="44">
        <v>0</v>
      </c>
      <c r="BY32" s="23"/>
      <c r="BZ32" s="32"/>
      <c r="CA32" s="23"/>
      <c r="CB32" s="23"/>
      <c r="CC32" s="30"/>
      <c r="CE32" s="42"/>
    </row>
    <row r="33" spans="1:83" s="5" customFormat="1">
      <c r="A33" s="20">
        <f>'Замер Актив 20 декабря 2017'!A33</f>
        <v>43089</v>
      </c>
      <c r="B33" s="21" t="s">
        <v>62</v>
      </c>
      <c r="C33" s="22"/>
      <c r="D33" s="44">
        <v>0</v>
      </c>
      <c r="E33" s="44">
        <v>72</v>
      </c>
      <c r="F33" s="44">
        <v>104</v>
      </c>
      <c r="G33" s="44">
        <v>33</v>
      </c>
      <c r="H33" s="44">
        <v>0</v>
      </c>
      <c r="I33" s="44">
        <v>0</v>
      </c>
      <c r="J33" s="44">
        <v>84</v>
      </c>
      <c r="K33" s="44">
        <v>34</v>
      </c>
      <c r="L33" s="44">
        <v>753</v>
      </c>
      <c r="M33" s="44">
        <v>671</v>
      </c>
      <c r="N33" s="46"/>
      <c r="O33" s="44">
        <v>159</v>
      </c>
      <c r="P33" s="44">
        <v>73</v>
      </c>
      <c r="Q33" s="46"/>
      <c r="R33" s="44">
        <v>202</v>
      </c>
      <c r="S33" s="44">
        <v>195</v>
      </c>
      <c r="T33" s="44">
        <v>0</v>
      </c>
      <c r="U33" s="44">
        <v>0</v>
      </c>
      <c r="V33" s="44">
        <v>0</v>
      </c>
      <c r="W33" s="44">
        <v>799</v>
      </c>
      <c r="X33" s="44">
        <v>0</v>
      </c>
      <c r="Y33" s="44">
        <v>0</v>
      </c>
      <c r="Z33" s="47"/>
      <c r="AA33" s="44">
        <v>147</v>
      </c>
      <c r="AB33" s="44">
        <v>92</v>
      </c>
      <c r="AC33" s="44">
        <v>144</v>
      </c>
      <c r="AD33" s="44">
        <v>109</v>
      </c>
      <c r="AE33" s="44">
        <v>453</v>
      </c>
      <c r="AF33" s="44">
        <v>381</v>
      </c>
      <c r="AG33" s="44">
        <v>0</v>
      </c>
      <c r="AH33" s="44">
        <v>0</v>
      </c>
      <c r="AI33" s="47"/>
      <c r="AJ33" s="44">
        <v>55</v>
      </c>
      <c r="AK33" s="44">
        <v>85</v>
      </c>
      <c r="AL33" s="44">
        <v>45</v>
      </c>
      <c r="AM33" s="44">
        <v>153</v>
      </c>
      <c r="AN33" s="44">
        <v>455</v>
      </c>
      <c r="AO33" s="44">
        <v>839</v>
      </c>
      <c r="AP33" s="44">
        <v>0</v>
      </c>
      <c r="AQ33" s="44">
        <v>0</v>
      </c>
      <c r="AR33" s="47"/>
      <c r="AS33" s="44">
        <v>166</v>
      </c>
      <c r="AT33" s="44">
        <v>53</v>
      </c>
      <c r="AU33" s="47"/>
      <c r="AV33" s="44">
        <v>0</v>
      </c>
      <c r="AW33" s="44">
        <v>0</v>
      </c>
      <c r="AX33" s="44">
        <v>147</v>
      </c>
      <c r="AY33" s="44">
        <v>121</v>
      </c>
      <c r="AZ33" s="44">
        <v>1</v>
      </c>
      <c r="BA33" s="47"/>
      <c r="BB33" s="44">
        <v>47</v>
      </c>
      <c r="BC33" s="44">
        <v>48</v>
      </c>
      <c r="BD33" s="44">
        <v>45</v>
      </c>
      <c r="BE33" s="44">
        <v>84</v>
      </c>
      <c r="BF33" s="44">
        <v>357</v>
      </c>
      <c r="BG33" s="44">
        <v>407</v>
      </c>
      <c r="BH33" s="47"/>
      <c r="BI33" s="44">
        <v>10</v>
      </c>
      <c r="BJ33" s="44">
        <v>4</v>
      </c>
      <c r="BK33" s="44">
        <v>21</v>
      </c>
      <c r="BL33" s="44">
        <v>9</v>
      </c>
      <c r="BM33" s="47"/>
      <c r="BN33" s="44">
        <v>69</v>
      </c>
      <c r="BO33" s="44">
        <v>67</v>
      </c>
      <c r="BP33" s="47"/>
      <c r="BQ33" s="44">
        <v>34</v>
      </c>
      <c r="BR33" s="44">
        <v>42</v>
      </c>
      <c r="BS33" s="44">
        <v>18</v>
      </c>
      <c r="BT33" s="44">
        <v>43</v>
      </c>
      <c r="BU33" s="44">
        <v>27</v>
      </c>
      <c r="BV33" s="44">
        <v>160</v>
      </c>
      <c r="BW33" s="44">
        <v>0</v>
      </c>
      <c r="BX33" s="44">
        <v>0</v>
      </c>
      <c r="BY33" s="23"/>
      <c r="BZ33" s="32"/>
      <c r="CA33" s="23"/>
      <c r="CB33" s="23"/>
      <c r="CC33" s="30"/>
      <c r="CE33" s="42"/>
    </row>
    <row r="34" spans="1:83" s="5" customFormat="1">
      <c r="A34" s="20">
        <f>'Замер Актив 20 декабря 2017'!A34</f>
        <v>43089</v>
      </c>
      <c r="B34" s="21" t="s">
        <v>63</v>
      </c>
      <c r="C34" s="22"/>
      <c r="D34" s="44">
        <v>0</v>
      </c>
      <c r="E34" s="44">
        <v>72</v>
      </c>
      <c r="F34" s="44">
        <v>103</v>
      </c>
      <c r="G34" s="44">
        <v>32</v>
      </c>
      <c r="H34" s="44">
        <v>0</v>
      </c>
      <c r="I34" s="44">
        <v>0</v>
      </c>
      <c r="J34" s="44">
        <v>83</v>
      </c>
      <c r="K34" s="44">
        <v>34</v>
      </c>
      <c r="L34" s="44">
        <v>753</v>
      </c>
      <c r="M34" s="44">
        <v>671</v>
      </c>
      <c r="N34" s="46"/>
      <c r="O34" s="44">
        <v>158</v>
      </c>
      <c r="P34" s="44">
        <v>74</v>
      </c>
      <c r="Q34" s="46"/>
      <c r="R34" s="44">
        <v>201</v>
      </c>
      <c r="S34" s="44">
        <v>195</v>
      </c>
      <c r="T34" s="44">
        <v>0</v>
      </c>
      <c r="U34" s="44">
        <v>0</v>
      </c>
      <c r="V34" s="44">
        <v>0</v>
      </c>
      <c r="W34" s="44">
        <v>783</v>
      </c>
      <c r="X34" s="44">
        <v>0</v>
      </c>
      <c r="Y34" s="44">
        <v>0</v>
      </c>
      <c r="Z34" s="47"/>
      <c r="AA34" s="44">
        <v>147</v>
      </c>
      <c r="AB34" s="44">
        <v>91</v>
      </c>
      <c r="AC34" s="44">
        <v>143</v>
      </c>
      <c r="AD34" s="44">
        <v>109</v>
      </c>
      <c r="AE34" s="44">
        <v>452</v>
      </c>
      <c r="AF34" s="44">
        <v>381</v>
      </c>
      <c r="AG34" s="44">
        <v>0</v>
      </c>
      <c r="AH34" s="44">
        <v>0</v>
      </c>
      <c r="AI34" s="47"/>
      <c r="AJ34" s="44">
        <v>55</v>
      </c>
      <c r="AK34" s="44">
        <v>85</v>
      </c>
      <c r="AL34" s="44">
        <v>45</v>
      </c>
      <c r="AM34" s="44">
        <v>155</v>
      </c>
      <c r="AN34" s="44">
        <v>454</v>
      </c>
      <c r="AO34" s="44">
        <v>825</v>
      </c>
      <c r="AP34" s="44">
        <v>0</v>
      </c>
      <c r="AQ34" s="44">
        <v>0</v>
      </c>
      <c r="AR34" s="47"/>
      <c r="AS34" s="44">
        <v>166</v>
      </c>
      <c r="AT34" s="44">
        <v>53</v>
      </c>
      <c r="AU34" s="47"/>
      <c r="AV34" s="44">
        <v>0</v>
      </c>
      <c r="AW34" s="44">
        <v>0</v>
      </c>
      <c r="AX34" s="44">
        <v>147</v>
      </c>
      <c r="AY34" s="44">
        <v>119</v>
      </c>
      <c r="AZ34" s="44">
        <v>1</v>
      </c>
      <c r="BA34" s="47"/>
      <c r="BB34" s="44">
        <v>45</v>
      </c>
      <c r="BC34" s="44">
        <v>47</v>
      </c>
      <c r="BD34" s="44">
        <v>44</v>
      </c>
      <c r="BE34" s="44">
        <v>83</v>
      </c>
      <c r="BF34" s="44">
        <v>355</v>
      </c>
      <c r="BG34" s="44">
        <v>405</v>
      </c>
      <c r="BH34" s="47"/>
      <c r="BI34" s="44">
        <v>10</v>
      </c>
      <c r="BJ34" s="44">
        <v>4</v>
      </c>
      <c r="BK34" s="44">
        <v>21</v>
      </c>
      <c r="BL34" s="44">
        <v>9</v>
      </c>
      <c r="BM34" s="47"/>
      <c r="BN34" s="44">
        <v>69</v>
      </c>
      <c r="BO34" s="44">
        <v>68</v>
      </c>
      <c r="BP34" s="47"/>
      <c r="BQ34" s="44">
        <v>33</v>
      </c>
      <c r="BR34" s="44">
        <v>42</v>
      </c>
      <c r="BS34" s="44">
        <v>18</v>
      </c>
      <c r="BT34" s="44">
        <v>43</v>
      </c>
      <c r="BU34" s="44">
        <v>27</v>
      </c>
      <c r="BV34" s="44">
        <v>160</v>
      </c>
      <c r="BW34" s="44">
        <v>0</v>
      </c>
      <c r="BX34" s="44">
        <v>0</v>
      </c>
      <c r="BY34" s="23"/>
      <c r="BZ34" s="32"/>
      <c r="CA34" s="23"/>
      <c r="CB34" s="23"/>
      <c r="CC34" s="30"/>
      <c r="CE34" s="42"/>
    </row>
    <row r="35" spans="1:83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5"/>
      <c r="CC35" s="36"/>
    </row>
    <row r="36" spans="1:83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</row>
    <row r="37" spans="1:83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</row>
    <row r="38" spans="1:83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77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</row>
    <row r="39" spans="1:83">
      <c r="A39" s="2"/>
      <c r="K39" s="29"/>
      <c r="CC39" s="36"/>
    </row>
    <row r="40" spans="1:83">
      <c r="A40" s="2"/>
      <c r="K40" s="29"/>
      <c r="CC40" s="36"/>
    </row>
    <row r="41" spans="1:83">
      <c r="A41" s="2"/>
      <c r="K41" s="29"/>
      <c r="CC41" s="36"/>
    </row>
    <row r="42" spans="1:83">
      <c r="K42" s="29"/>
      <c r="R42" s="27"/>
      <c r="AJ42" s="27"/>
      <c r="AV42" s="27"/>
      <c r="BN42" s="27"/>
      <c r="CC42" s="36"/>
    </row>
    <row r="43" spans="1:83">
      <c r="K43" s="29"/>
      <c r="R43" s="27"/>
      <c r="AJ43" s="27"/>
      <c r="AV43" s="27"/>
      <c r="BN43" s="27" t="s">
        <v>69</v>
      </c>
      <c r="CC43" s="36"/>
    </row>
    <row r="44" spans="1:83">
      <c r="K44" s="29"/>
      <c r="R44" s="27"/>
      <c r="AJ44" s="27"/>
      <c r="AV44" s="27"/>
      <c r="BN44" s="27" t="s">
        <v>70</v>
      </c>
      <c r="CC44" s="36"/>
    </row>
    <row r="45" spans="1:83">
      <c r="A45" s="2"/>
      <c r="G45" s="2" t="s">
        <v>78</v>
      </c>
      <c r="K45" s="29"/>
      <c r="S45" s="27"/>
      <c r="T45" s="27" t="s">
        <v>79</v>
      </c>
      <c r="AE45" s="2" t="s">
        <v>80</v>
      </c>
      <c r="AK45" s="27"/>
      <c r="AL45" s="27"/>
      <c r="AP45" s="2" t="s">
        <v>81</v>
      </c>
      <c r="AW45" s="27"/>
      <c r="AX45" s="27"/>
      <c r="BE45" s="2" t="s">
        <v>82</v>
      </c>
      <c r="BO45" s="27"/>
      <c r="BP45" s="27"/>
      <c r="BQ45" s="2"/>
      <c r="BR45" s="2"/>
      <c r="BS45" s="2"/>
      <c r="BT45" s="2"/>
      <c r="BU45" s="2" t="s">
        <v>83</v>
      </c>
      <c r="BV45" s="2"/>
      <c r="CC45" s="36"/>
    </row>
  </sheetData>
  <mergeCells count="28"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O8:P8"/>
    <mergeCell ref="A8:A9"/>
    <mergeCell ref="B8:B9"/>
    <mergeCell ref="C8:C9"/>
    <mergeCell ref="D8:M8"/>
    <mergeCell ref="N8:N9"/>
  </mergeCells>
  <conditionalFormatting sqref="BQ35:BQ38 BO35:BO38 AQ35:AQ38">
    <cfRule type="cellIs" dxfId="125" priority="93" stopIfTrue="1" operator="equal">
      <formula>AQ$39</formula>
    </cfRule>
    <cfRule type="cellIs" dxfId="124" priority="94" stopIfTrue="1" operator="equal">
      <formula>#REF!</formula>
    </cfRule>
  </conditionalFormatting>
  <conditionalFormatting sqref="CB35:CC38">
    <cfRule type="cellIs" dxfId="123" priority="91" stopIfTrue="1" operator="equal">
      <formula>CB$39</formula>
    </cfRule>
    <cfRule type="cellIs" dxfId="122" priority="92" stopIfTrue="1" operator="equal">
      <formula>#REF!</formula>
    </cfRule>
  </conditionalFormatting>
  <conditionalFormatting sqref="CA35:CA38">
    <cfRule type="cellIs" dxfId="121" priority="89" stopIfTrue="1" operator="equal">
      <formula>CA$39</formula>
    </cfRule>
    <cfRule type="cellIs" dxfId="120" priority="90" stopIfTrue="1" operator="equal">
      <formula>#REF!</formula>
    </cfRule>
  </conditionalFormatting>
  <conditionalFormatting sqref="BS35:BV38">
    <cfRule type="cellIs" dxfId="119" priority="87" stopIfTrue="1" operator="equal">
      <formula>BS$39</formula>
    </cfRule>
    <cfRule type="cellIs" dxfId="118" priority="88" stopIfTrue="1" operator="equal">
      <formula>#REF!</formula>
    </cfRule>
  </conditionalFormatting>
  <conditionalFormatting sqref="AU11:AU38 BA11:BA38 Z11:Z34 N11:N34 Q11:Q34 AI11:AI34 AR11:AR34 BH11:BH34 BM11:BM34 BP11:BP34 BY11:CB34 AW35:AW38 AV35">
    <cfRule type="cellIs" dxfId="117" priority="85" stopIfTrue="1" operator="equal">
      <formula>#REF!</formula>
    </cfRule>
    <cfRule type="cellIs" dxfId="116" priority="86" stopIfTrue="1" operator="equal">
      <formula>#REF!</formula>
    </cfRule>
  </conditionalFormatting>
  <conditionalFormatting sqref="CC39:CC45">
    <cfRule type="cellIs" dxfId="115" priority="83" stopIfTrue="1" operator="equal">
      <formula>CC$39</formula>
    </cfRule>
    <cfRule type="cellIs" dxfId="114" priority="84" stopIfTrue="1" operator="equal">
      <formula>#REF!</formula>
    </cfRule>
  </conditionalFormatting>
  <conditionalFormatting sqref="BW35:BY38">
    <cfRule type="cellIs" dxfId="113" priority="73" stopIfTrue="1" operator="equal">
      <formula>BW$39</formula>
    </cfRule>
    <cfRule type="cellIs" dxfId="112" priority="74" stopIfTrue="1" operator="equal">
      <formula>#REF!</formula>
    </cfRule>
  </conditionalFormatting>
  <conditionalFormatting sqref="BB35:BB38 L35:L38 BF35:BG38">
    <cfRule type="cellIs" dxfId="111" priority="67" stopIfTrue="1" operator="equal">
      <formula>L$39</formula>
    </cfRule>
    <cfRule type="cellIs" dxfId="110" priority="68" stopIfTrue="1" operator="equal">
      <formula>#REF!</formula>
    </cfRule>
  </conditionalFormatting>
  <conditionalFormatting sqref="U35:U38 AD35:AD38 AM35:AM38 H35:I38 BI35:BJ38 K35:K38 AX35:AX38 BM35:BM38 BN35">
    <cfRule type="cellIs" dxfId="109" priority="65" stopIfTrue="1" operator="equal">
      <formula>H$39</formula>
    </cfRule>
    <cfRule type="cellIs" dxfId="108" priority="66" stopIfTrue="1" operator="equal">
      <formula>#REF!</formula>
    </cfRule>
  </conditionalFormatting>
  <conditionalFormatting sqref="Z35:AB38 BK35:BK38 R35 C35:G38 M35:M38 AZ35:BA38 S35:S38 AI35:AI38 AK35:AK38 AJ35">
    <cfRule type="cellIs" dxfId="107" priority="63" stopIfTrue="1" operator="equal">
      <formula>C$39</formula>
    </cfRule>
    <cfRule type="cellIs" dxfId="106" priority="64" stopIfTrue="1" operator="equal">
      <formula>#REF!</formula>
    </cfRule>
  </conditionalFormatting>
  <conditionalFormatting sqref="V35:V38 AE35:AE38 AN35:AN38 BE35:BE38">
    <cfRule type="cellIs" dxfId="105" priority="61" stopIfTrue="1" operator="equal">
      <formula>V$39</formula>
    </cfRule>
    <cfRule type="cellIs" dxfId="104" priority="62" stopIfTrue="1" operator="equal">
      <formula>#REF!</formula>
    </cfRule>
  </conditionalFormatting>
  <conditionalFormatting sqref="W35:Y38 BH35:BH38 BL35:BL38 AF35:AH38 AO35:AP38 BZ35:BZ38">
    <cfRule type="cellIs" dxfId="103" priority="59" stopIfTrue="1" operator="equal">
      <formula>W$39</formula>
    </cfRule>
    <cfRule type="cellIs" dxfId="102" priority="60" stopIfTrue="1" operator="equal">
      <formula>#REF!</formula>
    </cfRule>
  </conditionalFormatting>
  <conditionalFormatting sqref="T35:T38 AC35:AC38 BR35:BR38">
    <cfRule type="cellIs" dxfId="101" priority="57" stopIfTrue="1" operator="equal">
      <formula>T$39</formula>
    </cfRule>
    <cfRule type="cellIs" dxfId="100" priority="58" stopIfTrue="1" operator="equal">
      <formula>#REF!</formula>
    </cfRule>
  </conditionalFormatting>
  <conditionalFormatting sqref="BC35:BC38">
    <cfRule type="cellIs" dxfId="99" priority="55" stopIfTrue="1" operator="equal">
      <formula>BC$39</formula>
    </cfRule>
    <cfRule type="cellIs" dxfId="98" priority="56" stopIfTrue="1" operator="equal">
      <formula>#REF!</formula>
    </cfRule>
  </conditionalFormatting>
  <conditionalFormatting sqref="BD35:BD38 BA35:BA38 O35:Q38 AR35:AR38">
    <cfRule type="cellIs" dxfId="97" priority="53" stopIfTrue="1" operator="equal">
      <formula>O$39</formula>
    </cfRule>
    <cfRule type="cellIs" dxfId="96" priority="54" stopIfTrue="1" operator="equal">
      <formula>#REF!</formula>
    </cfRule>
  </conditionalFormatting>
  <conditionalFormatting sqref="J35:J38">
    <cfRule type="cellIs" dxfId="95" priority="51" stopIfTrue="1" operator="equal">
      <formula>J$39</formula>
    </cfRule>
    <cfRule type="cellIs" dxfId="94" priority="52" stopIfTrue="1" operator="equal">
      <formula>#REF!</formula>
    </cfRule>
  </conditionalFormatting>
  <conditionalFormatting sqref="AY35:AY38 AS35:AU38">
    <cfRule type="cellIs" dxfId="93" priority="49" stopIfTrue="1" operator="equal">
      <formula>AS$39</formula>
    </cfRule>
    <cfRule type="cellIs" dxfId="92" priority="50" stopIfTrue="1" operator="equal">
      <formula>#REF!</formula>
    </cfRule>
  </conditionalFormatting>
  <conditionalFormatting sqref="N35:N38 BP35:BP38">
    <cfRule type="cellIs" dxfId="91" priority="47" stopIfTrue="1" operator="equal">
      <formula>N$39</formula>
    </cfRule>
    <cfRule type="cellIs" dxfId="90" priority="48" stopIfTrue="1" operator="equal">
      <formula>#REF!</formula>
    </cfRule>
  </conditionalFormatting>
  <conditionalFormatting sqref="AU35:AU38">
    <cfRule type="cellIs" dxfId="89" priority="45" stopIfTrue="1" operator="equal">
      <formula>AW$39</formula>
    </cfRule>
    <cfRule type="cellIs" dxfId="88" priority="46" stopIfTrue="1" operator="equal">
      <formula>#REF!</formula>
    </cfRule>
  </conditionalFormatting>
  <conditionalFormatting sqref="AL35:AL38">
    <cfRule type="cellIs" dxfId="87" priority="43" stopIfTrue="1" operator="equal">
      <formula>AL$39</formula>
    </cfRule>
    <cfRule type="cellIs" dxfId="86" priority="44" stopIfTrue="1" operator="equal">
      <formula>#REF!</formula>
    </cfRule>
  </conditionalFormatting>
  <conditionalFormatting sqref="BQ36:BQ38 BO36:BO38 AQ36:AQ38 CB36:CB38">
    <cfRule type="cellIs" dxfId="85" priority="39" stopIfTrue="1" operator="equal">
      <formula>AQ$39</formula>
    </cfRule>
    <cfRule type="cellIs" dxfId="84" priority="40" stopIfTrue="1" operator="equal">
      <formula>#REF!</formula>
    </cfRule>
  </conditionalFormatting>
  <conditionalFormatting sqref="CA36:CA38">
    <cfRule type="cellIs" dxfId="83" priority="37" stopIfTrue="1" operator="equal">
      <formula>CA$39</formula>
    </cfRule>
    <cfRule type="cellIs" dxfId="82" priority="38" stopIfTrue="1" operator="equal">
      <formula>#REF!</formula>
    </cfRule>
  </conditionalFormatting>
  <conditionalFormatting sqref="BS36:BV38">
    <cfRule type="cellIs" dxfId="81" priority="35" stopIfTrue="1" operator="equal">
      <formula>BS$39</formula>
    </cfRule>
    <cfRule type="cellIs" dxfId="80" priority="36" stopIfTrue="1" operator="equal">
      <formula>#REF!</formula>
    </cfRule>
  </conditionalFormatting>
  <conditionalFormatting sqref="BA36:BA38 AU36:AU38">
    <cfRule type="cellIs" dxfId="79" priority="33" stopIfTrue="1" operator="equal">
      <formula>#REF!</formula>
    </cfRule>
    <cfRule type="cellIs" dxfId="78" priority="34" stopIfTrue="1" operator="equal">
      <formula>#REF!</formula>
    </cfRule>
  </conditionalFormatting>
  <conditionalFormatting sqref="BW36:BY38">
    <cfRule type="cellIs" dxfId="77" priority="31" stopIfTrue="1" operator="equal">
      <formula>BW$39</formula>
    </cfRule>
    <cfRule type="cellIs" dxfId="76" priority="32" stopIfTrue="1" operator="equal">
      <formula>#REF!</formula>
    </cfRule>
  </conditionalFormatting>
  <conditionalFormatting sqref="BZ36:BZ38">
    <cfRule type="cellIs" dxfId="75" priority="29" stopIfTrue="1" operator="equal">
      <formula>BZ$39</formula>
    </cfRule>
    <cfRule type="cellIs" dxfId="74" priority="30" stopIfTrue="1" operator="equal">
      <formula>#REF!</formula>
    </cfRule>
  </conditionalFormatting>
  <conditionalFormatting sqref="BB36:BB38 L36:L38 BF36:BG38">
    <cfRule type="cellIs" dxfId="73" priority="27" stopIfTrue="1" operator="equal">
      <formula>L$39</formula>
    </cfRule>
    <cfRule type="cellIs" dxfId="72" priority="28" stopIfTrue="1" operator="equal">
      <formula>#REF!</formula>
    </cfRule>
  </conditionalFormatting>
  <conditionalFormatting sqref="U36:U38 AD36:AD38 AM36:AM38 H36:I38 BI36:BJ38 K36:K38 AX36:AX38 BM36:BM38">
    <cfRule type="cellIs" dxfId="71" priority="25" stopIfTrue="1" operator="equal">
      <formula>H$39</formula>
    </cfRule>
    <cfRule type="cellIs" dxfId="70" priority="26" stopIfTrue="1" operator="equal">
      <formula>#REF!</formula>
    </cfRule>
  </conditionalFormatting>
  <conditionalFormatting sqref="Z36:AB38 BK36:BK38 C36:G38 M36:M38 AZ36:BA38 S36:S38 AI36:AI38 AK36:AK38">
    <cfRule type="cellIs" dxfId="69" priority="23" stopIfTrue="1" operator="equal">
      <formula>C$39</formula>
    </cfRule>
    <cfRule type="cellIs" dxfId="68" priority="24" stopIfTrue="1" operator="equal">
      <formula>#REF!</formula>
    </cfRule>
  </conditionalFormatting>
  <conditionalFormatting sqref="V36:V38 AE36:AE38 AN36:AN38 BE36:BE38">
    <cfRule type="cellIs" dxfId="67" priority="21" stopIfTrue="1" operator="equal">
      <formula>V$39</formula>
    </cfRule>
    <cfRule type="cellIs" dxfId="66" priority="22" stopIfTrue="1" operator="equal">
      <formula>#REF!</formula>
    </cfRule>
  </conditionalFormatting>
  <conditionalFormatting sqref="W36:Y38 BH36:BH38 BL36:BL38 AF36:AH38 AO36:AP38">
    <cfRule type="cellIs" dxfId="65" priority="19" stopIfTrue="1" operator="equal">
      <formula>W$39</formula>
    </cfRule>
    <cfRule type="cellIs" dxfId="64" priority="20" stopIfTrue="1" operator="equal">
      <formula>#REF!</formula>
    </cfRule>
  </conditionalFormatting>
  <conditionalFormatting sqref="T36:T38 AC36:AC38 BR36:BR38">
    <cfRule type="cellIs" dxfId="63" priority="17" stopIfTrue="1" operator="equal">
      <formula>T$39</formula>
    </cfRule>
    <cfRule type="cellIs" dxfId="62" priority="18" stopIfTrue="1" operator="equal">
      <formula>#REF!</formula>
    </cfRule>
  </conditionalFormatting>
  <conditionalFormatting sqref="BC36:BC38">
    <cfRule type="cellIs" dxfId="61" priority="15" stopIfTrue="1" operator="equal">
      <formula>BC$39</formula>
    </cfRule>
    <cfRule type="cellIs" dxfId="60" priority="16" stopIfTrue="1" operator="equal">
      <formula>#REF!</formula>
    </cfRule>
  </conditionalFormatting>
  <conditionalFormatting sqref="BD36:BD38 BA36:BA38 O36:Q38 AR36:AR38">
    <cfRule type="cellIs" dxfId="59" priority="13" stopIfTrue="1" operator="equal">
      <formula>O$39</formula>
    </cfRule>
    <cfRule type="cellIs" dxfId="58" priority="14" stopIfTrue="1" operator="equal">
      <formula>#REF!</formula>
    </cfRule>
  </conditionalFormatting>
  <conditionalFormatting sqref="J36:J38">
    <cfRule type="cellIs" dxfId="57" priority="11" stopIfTrue="1" operator="equal">
      <formula>J$39</formula>
    </cfRule>
    <cfRule type="cellIs" dxfId="56" priority="12" stopIfTrue="1" operator="equal">
      <formula>#REF!</formula>
    </cfRule>
  </conditionalFormatting>
  <conditionalFormatting sqref="AY36:AY38 AS36:AU38">
    <cfRule type="cellIs" dxfId="55" priority="9" stopIfTrue="1" operator="equal">
      <formula>AS$39</formula>
    </cfRule>
    <cfRule type="cellIs" dxfId="54" priority="10" stopIfTrue="1" operator="equal">
      <formula>#REF!</formula>
    </cfRule>
  </conditionalFormatting>
  <conditionalFormatting sqref="N36:N38 BP36:BP38">
    <cfRule type="cellIs" dxfId="53" priority="7" stopIfTrue="1" operator="equal">
      <formula>N$39</formula>
    </cfRule>
    <cfRule type="cellIs" dxfId="52" priority="8" stopIfTrue="1" operator="equal">
      <formula>#REF!</formula>
    </cfRule>
  </conditionalFormatting>
  <conditionalFormatting sqref="AU36:AU38">
    <cfRule type="cellIs" dxfId="51" priority="5" stopIfTrue="1" operator="equal">
      <formula>AW$39</formula>
    </cfRule>
    <cfRule type="cellIs" dxfId="50" priority="6" stopIfTrue="1" operator="equal">
      <formula>#REF!</formula>
    </cfRule>
  </conditionalFormatting>
  <conditionalFormatting sqref="AL36:AL38">
    <cfRule type="cellIs" dxfId="49" priority="3" stopIfTrue="1" operator="equal">
      <formula>AL$39</formula>
    </cfRule>
    <cfRule type="cellIs" dxfId="48" priority="4" stopIfTrue="1" operator="equal">
      <formula>#REF!</formula>
    </cfRule>
  </conditionalFormatting>
  <conditionalFormatting sqref="AW36:AW38">
    <cfRule type="cellIs" dxfId="47" priority="1" stopIfTrue="1" operator="equal">
      <formula>#REF!</formula>
    </cfRule>
    <cfRule type="cellIs" dxfId="46" priority="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5703125" customWidth="1"/>
  </cols>
  <sheetData>
    <row r="1" spans="1:1">
      <c r="A1" s="39" t="e">
        <f>#REF!-#REF!-#REF!-#REF!-#REF!-#REF!-#REF!</f>
        <v>#REF!</v>
      </c>
    </row>
  </sheetData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20 декабря 2017</vt:lpstr>
      <vt:lpstr>Замер РеАктив 20 ДЕКАБРЯ 2017</vt:lpstr>
      <vt:lpstr>Замер U 20 декабря 2017</vt:lpstr>
      <vt:lpstr>Замер I 20 декабря 2017</vt:lpstr>
      <vt:lpstr>Лист3</vt:lpstr>
      <vt:lpstr>'Замер I 20 декабря 2017'!Область_печати</vt:lpstr>
      <vt:lpstr>'Замер U 20 декабря 2017'!Область_печати</vt:lpstr>
      <vt:lpstr>'Замер Актив 20 декабря 2017'!Область_печати</vt:lpstr>
      <vt:lpstr>'Замер РеАктив 20 ДЕКАБРЯ 2017'!Область_печати</vt:lpstr>
    </vt:vector>
  </TitlesOfParts>
  <Company>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2018-01-17T05:17:43Z</cp:lastPrinted>
  <dcterms:created xsi:type="dcterms:W3CDTF">2011-12-23T03:41:49Z</dcterms:created>
  <dcterms:modified xsi:type="dcterms:W3CDTF">2018-01-17T05:34:05Z</dcterms:modified>
</cp:coreProperties>
</file>