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10" windowHeight="6420" activeTab="11"/>
  </bookViews>
  <sheets>
    <sheet name="01 22" sheetId="28" r:id="rId1"/>
    <sheet name="02 22" sheetId="29" r:id="rId2"/>
    <sheet name="03 22" sheetId="30" r:id="rId3"/>
    <sheet name="04 22" sheetId="31" r:id="rId4"/>
    <sheet name="05 22" sheetId="32" r:id="rId5"/>
    <sheet name="06 22" sheetId="33" r:id="rId6"/>
    <sheet name="07 22" sheetId="34" r:id="rId7"/>
    <sheet name="08 22" sheetId="35" r:id="rId8"/>
    <sheet name="09 22" sheetId="36" r:id="rId9"/>
    <sheet name="10 22" sheetId="37" r:id="rId10"/>
    <sheet name="11 22" sheetId="38" r:id="rId11"/>
    <sheet name="12 22" sheetId="39" r:id="rId12"/>
  </sheets>
  <externalReferences>
    <externalReference r:id="rId13"/>
    <externalReference r:id="rId14"/>
  </externalReferences>
  <definedNames>
    <definedName name="god">[1]Титульный!$M$5</definedName>
    <definedName name="org">[1]Титульный!$F$10</definedName>
    <definedName name="абк.цпс" localSheetId="0">#REF!</definedName>
    <definedName name="абк.цпс" localSheetId="1">#REF!</definedName>
    <definedName name="абк.цпс" localSheetId="2">#REF!</definedName>
    <definedName name="абк.цпс" localSheetId="3">#REF!</definedName>
    <definedName name="абк.цпс" localSheetId="4">#REF!</definedName>
    <definedName name="абк.цпс" localSheetId="5">#REF!</definedName>
    <definedName name="абк.цпс" localSheetId="7">#REF!</definedName>
    <definedName name="абк.цпс" localSheetId="8">#REF!</definedName>
    <definedName name="абк.цпс" localSheetId="9">#REF!</definedName>
    <definedName name="абк.цпс" localSheetId="10">#REF!</definedName>
    <definedName name="абк.цпс" localSheetId="11">#REF!</definedName>
    <definedName name="абк.цпс">#REF!</definedName>
    <definedName name="аварийнаяёмкость" localSheetId="0">#REF!</definedName>
    <definedName name="аварийнаяёмкость" localSheetId="1">#REF!</definedName>
    <definedName name="аварийнаяёмкость" localSheetId="2">#REF!</definedName>
    <definedName name="аварийнаяёмкость" localSheetId="3">#REF!</definedName>
    <definedName name="аварийнаяёмкость" localSheetId="4">#REF!</definedName>
    <definedName name="аварийнаяёмкость" localSheetId="5">#REF!</definedName>
    <definedName name="аварийнаяёмкость" localSheetId="7">#REF!</definedName>
    <definedName name="аварийнаяёмкость" localSheetId="8">#REF!</definedName>
    <definedName name="аварийнаяёмкость" localSheetId="9">#REF!</definedName>
    <definedName name="аварийнаяёмкость" localSheetId="10">#REF!</definedName>
    <definedName name="аварийнаяёмкость" localSheetId="11">#REF!</definedName>
    <definedName name="аварийнаяёмкость">#REF!</definedName>
    <definedName name="ак16.1" localSheetId="0">#REF!</definedName>
    <definedName name="ак16.1" localSheetId="1">#REF!</definedName>
    <definedName name="ак16.1" localSheetId="2">#REF!</definedName>
    <definedName name="ак16.1" localSheetId="3">#REF!</definedName>
    <definedName name="ак16.1" localSheetId="4">#REF!</definedName>
    <definedName name="ак16.1" localSheetId="5">#REF!</definedName>
    <definedName name="ак16.1" localSheetId="7">#REF!</definedName>
    <definedName name="ак16.1" localSheetId="8">#REF!</definedName>
    <definedName name="ак16.1" localSheetId="9">#REF!</definedName>
    <definedName name="ак16.1" localSheetId="10">#REF!</definedName>
    <definedName name="ак16.1" localSheetId="11">#REF!</definedName>
    <definedName name="ак16.1">#REF!</definedName>
    <definedName name="ак16.2" localSheetId="1">#REF!</definedName>
    <definedName name="ак16.2" localSheetId="2">#REF!</definedName>
    <definedName name="ак16.2" localSheetId="3">#REF!</definedName>
    <definedName name="ак16.2" localSheetId="4">#REF!</definedName>
    <definedName name="ак16.2" localSheetId="5">#REF!</definedName>
    <definedName name="ак16.2" localSheetId="7">#REF!</definedName>
    <definedName name="ак16.2" localSheetId="8">#REF!</definedName>
    <definedName name="ак16.2" localSheetId="9">#REF!</definedName>
    <definedName name="ак16.2" localSheetId="10">#REF!</definedName>
    <definedName name="ак16.2" localSheetId="11">#REF!</definedName>
    <definedName name="ак16.2">#REF!</definedName>
    <definedName name="ак25" localSheetId="1">#REF!</definedName>
    <definedName name="ак25" localSheetId="2">#REF!</definedName>
    <definedName name="ак25" localSheetId="3">#REF!</definedName>
    <definedName name="ак25" localSheetId="4">#REF!</definedName>
    <definedName name="ак25" localSheetId="5">#REF!</definedName>
    <definedName name="ак25" localSheetId="7">#REF!</definedName>
    <definedName name="ак25" localSheetId="8">#REF!</definedName>
    <definedName name="ак25" localSheetId="9">#REF!</definedName>
    <definedName name="ак25" localSheetId="10">#REF!</definedName>
    <definedName name="ак25" localSheetId="11">#REF!</definedName>
    <definedName name="ак25">#REF!</definedName>
    <definedName name="артскважина1" localSheetId="1">#REF!</definedName>
    <definedName name="артскважина1" localSheetId="2">#REF!</definedName>
    <definedName name="артскважина1" localSheetId="3">#REF!</definedName>
    <definedName name="артскважина1" localSheetId="4">#REF!</definedName>
    <definedName name="артскважина1" localSheetId="5">#REF!</definedName>
    <definedName name="артскважина1" localSheetId="7">#REF!</definedName>
    <definedName name="артскважина1" localSheetId="8">#REF!</definedName>
    <definedName name="артскважина1" localSheetId="9">#REF!</definedName>
    <definedName name="артскважина1" localSheetId="10">#REF!</definedName>
    <definedName name="артскважина1" localSheetId="11">#REF!</definedName>
    <definedName name="артскважина1">#REF!</definedName>
    <definedName name="артскважина2" localSheetId="1">#REF!</definedName>
    <definedName name="артскважина2" localSheetId="2">#REF!</definedName>
    <definedName name="артскважина2" localSheetId="3">#REF!</definedName>
    <definedName name="артскважина2" localSheetId="4">#REF!</definedName>
    <definedName name="артскважина2" localSheetId="5">#REF!</definedName>
    <definedName name="артскважина2" localSheetId="7">#REF!</definedName>
    <definedName name="артскважина2" localSheetId="8">#REF!</definedName>
    <definedName name="артскважина2" localSheetId="9">#REF!</definedName>
    <definedName name="артскважина2" localSheetId="10">#REF!</definedName>
    <definedName name="артскважина2" localSheetId="11">#REF!</definedName>
    <definedName name="артскважина2">#REF!</definedName>
    <definedName name="баня.финская" localSheetId="1">#REF!</definedName>
    <definedName name="баня.финская" localSheetId="2">#REF!</definedName>
    <definedName name="баня.финская" localSheetId="3">#REF!</definedName>
    <definedName name="баня.финская" localSheetId="4">#REF!</definedName>
    <definedName name="баня.финская" localSheetId="5">#REF!</definedName>
    <definedName name="баня.финская" localSheetId="7">#REF!</definedName>
    <definedName name="баня.финская" localSheetId="8">#REF!</definedName>
    <definedName name="баня.финская" localSheetId="9">#REF!</definedName>
    <definedName name="баня.финская" localSheetId="10">#REF!</definedName>
    <definedName name="баня.финская" localSheetId="11">#REF!</definedName>
    <definedName name="баня.финская">#REF!</definedName>
    <definedName name="блоквысокогодавл" localSheetId="1">#REF!</definedName>
    <definedName name="блоквысокогодавл" localSheetId="2">#REF!</definedName>
    <definedName name="блоквысокогодавл" localSheetId="3">#REF!</definedName>
    <definedName name="блоквысокогодавл" localSheetId="4">#REF!</definedName>
    <definedName name="блоквысокогодавл" localSheetId="5">#REF!</definedName>
    <definedName name="блоквысокогодавл" localSheetId="7">#REF!</definedName>
    <definedName name="блоквысокогодавл" localSheetId="8">#REF!</definedName>
    <definedName name="блоквысокогодавл" localSheetId="9">#REF!</definedName>
    <definedName name="блоквысокогодавл" localSheetId="10">#REF!</definedName>
    <definedName name="блоквысокогодавл" localSheetId="11">#REF!</definedName>
    <definedName name="блоквысокогодавл">#REF!</definedName>
    <definedName name="бмх" localSheetId="1">#REF!</definedName>
    <definedName name="бмх" localSheetId="2">#REF!</definedName>
    <definedName name="бмх" localSheetId="3">#REF!</definedName>
    <definedName name="бмх" localSheetId="4">#REF!</definedName>
    <definedName name="бмх" localSheetId="5">#REF!</definedName>
    <definedName name="бмх" localSheetId="7">#REF!</definedName>
    <definedName name="бмх" localSheetId="8">#REF!</definedName>
    <definedName name="бмх" localSheetId="9">#REF!</definedName>
    <definedName name="бмх" localSheetId="10">#REF!</definedName>
    <definedName name="бмх" localSheetId="11">#REF!</definedName>
    <definedName name="бмх">#REF!</definedName>
    <definedName name="бранденбург" localSheetId="1">#REF!</definedName>
    <definedName name="бранденбург" localSheetId="2">#REF!</definedName>
    <definedName name="бранденбург" localSheetId="3">#REF!</definedName>
    <definedName name="бранденбург" localSheetId="4">#REF!</definedName>
    <definedName name="бранденбург" localSheetId="5">#REF!</definedName>
    <definedName name="бранденбург" localSheetId="7">#REF!</definedName>
    <definedName name="бранденбург" localSheetId="8">#REF!</definedName>
    <definedName name="бранденбург" localSheetId="9">#REF!</definedName>
    <definedName name="бранденбург" localSheetId="10">#REF!</definedName>
    <definedName name="бранденбург" localSheetId="11">#REF!</definedName>
    <definedName name="бранденбург">#REF!</definedName>
    <definedName name="бригада.добычи" localSheetId="1">#REF!</definedName>
    <definedName name="бригада.добычи" localSheetId="2">#REF!</definedName>
    <definedName name="бригада.добычи" localSheetId="3">#REF!</definedName>
    <definedName name="бригада.добычи" localSheetId="4">#REF!</definedName>
    <definedName name="бригада.добычи" localSheetId="5">#REF!</definedName>
    <definedName name="бригада.добычи" localSheetId="7">#REF!</definedName>
    <definedName name="бригада.добычи" localSheetId="8">#REF!</definedName>
    <definedName name="бригада.добычи" localSheetId="9">#REF!</definedName>
    <definedName name="бригада.добычи" localSheetId="10">#REF!</definedName>
    <definedName name="бригада.добычи" localSheetId="11">#REF!</definedName>
    <definedName name="бригада.добычи">#REF!</definedName>
    <definedName name="брх1" localSheetId="1">#REF!</definedName>
    <definedName name="брх1" localSheetId="2">#REF!</definedName>
    <definedName name="брх1" localSheetId="3">#REF!</definedName>
    <definedName name="брх1" localSheetId="4">#REF!</definedName>
    <definedName name="брх1" localSheetId="5">#REF!</definedName>
    <definedName name="брх1" localSheetId="7">#REF!</definedName>
    <definedName name="брх1" localSheetId="8">#REF!</definedName>
    <definedName name="брх1" localSheetId="9">#REF!</definedName>
    <definedName name="брх1" localSheetId="10">#REF!</definedName>
    <definedName name="брх1" localSheetId="11">#REF!</definedName>
    <definedName name="брх1">#REF!</definedName>
    <definedName name="брх2" localSheetId="1">#REF!</definedName>
    <definedName name="брх2" localSheetId="2">#REF!</definedName>
    <definedName name="брх2" localSheetId="3">#REF!</definedName>
    <definedName name="брх2" localSheetId="4">#REF!</definedName>
    <definedName name="брх2" localSheetId="5">#REF!</definedName>
    <definedName name="брх2" localSheetId="7">#REF!</definedName>
    <definedName name="брх2" localSheetId="8">#REF!</definedName>
    <definedName name="брх2" localSheetId="9">#REF!</definedName>
    <definedName name="брх2" localSheetId="10">#REF!</definedName>
    <definedName name="брх2" localSheetId="11">#REF!</definedName>
    <definedName name="брх2">#REF!</definedName>
    <definedName name="вл35" localSheetId="1">#REF!</definedName>
    <definedName name="вл35" localSheetId="2">#REF!</definedName>
    <definedName name="вл35" localSheetId="3">#REF!</definedName>
    <definedName name="вл35" localSheetId="4">#REF!</definedName>
    <definedName name="вл35" localSheetId="5">#REF!</definedName>
    <definedName name="вл35" localSheetId="7">#REF!</definedName>
    <definedName name="вл35" localSheetId="8">#REF!</definedName>
    <definedName name="вл35" localSheetId="9">#REF!</definedName>
    <definedName name="вл35" localSheetId="10">#REF!</definedName>
    <definedName name="вл35" localSheetId="11">#REF!</definedName>
    <definedName name="вл35">#REF!</definedName>
    <definedName name="вл6" localSheetId="1">#REF!</definedName>
    <definedName name="вл6" localSheetId="2">#REF!</definedName>
    <definedName name="вл6" localSheetId="3">#REF!</definedName>
    <definedName name="вл6" localSheetId="4">#REF!</definedName>
    <definedName name="вл6" localSheetId="5">#REF!</definedName>
    <definedName name="вл6" localSheetId="7">#REF!</definedName>
    <definedName name="вл6" localSheetId="8">#REF!</definedName>
    <definedName name="вл6" localSheetId="9">#REF!</definedName>
    <definedName name="вл6" localSheetId="10">#REF!</definedName>
    <definedName name="вл6" localSheetId="11">#REF!</definedName>
    <definedName name="вл6">#REF!</definedName>
    <definedName name="ДНС" localSheetId="1">#REF!</definedName>
    <definedName name="ДНС" localSheetId="2">#REF!</definedName>
    <definedName name="ДНС" localSheetId="3">#REF!</definedName>
    <definedName name="ДНС" localSheetId="4">#REF!</definedName>
    <definedName name="ДНС" localSheetId="5">#REF!</definedName>
    <definedName name="ДНС" localSheetId="7">#REF!</definedName>
    <definedName name="ДНС" localSheetId="8">#REF!</definedName>
    <definedName name="ДНС" localSheetId="9">#REF!</definedName>
    <definedName name="ДНС" localSheetId="10">#REF!</definedName>
    <definedName name="ДНС" localSheetId="11">#REF!</definedName>
    <definedName name="ДНС">#REF!</definedName>
    <definedName name="задвижки" localSheetId="1">#REF!</definedName>
    <definedName name="задвижки" localSheetId="2">#REF!</definedName>
    <definedName name="задвижки" localSheetId="3">#REF!</definedName>
    <definedName name="задвижки" localSheetId="4">#REF!</definedName>
    <definedName name="задвижки" localSheetId="5">#REF!</definedName>
    <definedName name="задвижки" localSheetId="7">#REF!</definedName>
    <definedName name="задвижки" localSheetId="8">#REF!</definedName>
    <definedName name="задвижки" localSheetId="9">#REF!</definedName>
    <definedName name="задвижки" localSheetId="10">#REF!</definedName>
    <definedName name="задвижки" localSheetId="11">#REF!</definedName>
    <definedName name="задвижки">#REF!</definedName>
    <definedName name="к1" localSheetId="1">#REF!</definedName>
    <definedName name="к1" localSheetId="2">#REF!</definedName>
    <definedName name="к1" localSheetId="3">#REF!</definedName>
    <definedName name="к1" localSheetId="4">#REF!</definedName>
    <definedName name="к1" localSheetId="5">#REF!</definedName>
    <definedName name="к1" localSheetId="7">#REF!</definedName>
    <definedName name="к1" localSheetId="8">#REF!</definedName>
    <definedName name="к1" localSheetId="9">#REF!</definedName>
    <definedName name="к1" localSheetId="10">#REF!</definedName>
    <definedName name="к1" localSheetId="11">#REF!</definedName>
    <definedName name="к1">#REF!</definedName>
    <definedName name="к10" localSheetId="1">#REF!</definedName>
    <definedName name="к10" localSheetId="2">#REF!</definedName>
    <definedName name="к10" localSheetId="3">#REF!</definedName>
    <definedName name="к10" localSheetId="4">#REF!</definedName>
    <definedName name="к10" localSheetId="5">#REF!</definedName>
    <definedName name="к10" localSheetId="7">#REF!</definedName>
    <definedName name="к10" localSheetId="8">#REF!</definedName>
    <definedName name="к10" localSheetId="9">#REF!</definedName>
    <definedName name="к10" localSheetId="10">#REF!</definedName>
    <definedName name="к10" localSheetId="11">#REF!</definedName>
    <definedName name="к10">#REF!</definedName>
    <definedName name="к11" localSheetId="1">#REF!</definedName>
    <definedName name="к11" localSheetId="2">#REF!</definedName>
    <definedName name="к11" localSheetId="3">#REF!</definedName>
    <definedName name="к11" localSheetId="4">#REF!</definedName>
    <definedName name="к11" localSheetId="5">#REF!</definedName>
    <definedName name="к11" localSheetId="7">#REF!</definedName>
    <definedName name="к11" localSheetId="8">#REF!</definedName>
    <definedName name="к11" localSheetId="9">#REF!</definedName>
    <definedName name="к11" localSheetId="10">#REF!</definedName>
    <definedName name="к11" localSheetId="11">#REF!</definedName>
    <definedName name="к11">#REF!</definedName>
    <definedName name="к12" localSheetId="1">#REF!</definedName>
    <definedName name="к12" localSheetId="2">#REF!</definedName>
    <definedName name="к12" localSheetId="3">#REF!</definedName>
    <definedName name="к12" localSheetId="4">#REF!</definedName>
    <definedName name="к12" localSheetId="5">#REF!</definedName>
    <definedName name="к12" localSheetId="7">#REF!</definedName>
    <definedName name="к12" localSheetId="8">#REF!</definedName>
    <definedName name="к12" localSheetId="9">#REF!</definedName>
    <definedName name="к12" localSheetId="10">#REF!</definedName>
    <definedName name="к12" localSheetId="11">#REF!</definedName>
    <definedName name="к12">#REF!</definedName>
    <definedName name="к13" localSheetId="1">#REF!</definedName>
    <definedName name="к13" localSheetId="2">#REF!</definedName>
    <definedName name="к13" localSheetId="3">#REF!</definedName>
    <definedName name="к13" localSheetId="4">#REF!</definedName>
    <definedName name="к13" localSheetId="5">#REF!</definedName>
    <definedName name="к13" localSheetId="7">#REF!</definedName>
    <definedName name="к13" localSheetId="8">#REF!</definedName>
    <definedName name="к13" localSheetId="9">#REF!</definedName>
    <definedName name="к13" localSheetId="10">#REF!</definedName>
    <definedName name="к13" localSheetId="11">#REF!</definedName>
    <definedName name="к13">#REF!</definedName>
    <definedName name="к14" localSheetId="1">#REF!</definedName>
    <definedName name="к14" localSheetId="2">#REF!</definedName>
    <definedName name="к14" localSheetId="3">#REF!</definedName>
    <definedName name="к14" localSheetId="4">#REF!</definedName>
    <definedName name="к14" localSheetId="5">#REF!</definedName>
    <definedName name="к14" localSheetId="7">#REF!</definedName>
    <definedName name="к14" localSheetId="8">#REF!</definedName>
    <definedName name="к14" localSheetId="9">#REF!</definedName>
    <definedName name="к14" localSheetId="10">#REF!</definedName>
    <definedName name="к14" localSheetId="11">#REF!</definedName>
    <definedName name="к14">#REF!</definedName>
    <definedName name="к15" localSheetId="1">#REF!</definedName>
    <definedName name="к15" localSheetId="2">#REF!</definedName>
    <definedName name="к15" localSheetId="3">#REF!</definedName>
    <definedName name="к15" localSheetId="4">#REF!</definedName>
    <definedName name="к15" localSheetId="5">#REF!</definedName>
    <definedName name="к15" localSheetId="7">#REF!</definedName>
    <definedName name="к15" localSheetId="8">#REF!</definedName>
    <definedName name="к15" localSheetId="9">#REF!</definedName>
    <definedName name="к15" localSheetId="10">#REF!</definedName>
    <definedName name="к15" localSheetId="11">#REF!</definedName>
    <definedName name="к15">#REF!</definedName>
    <definedName name="к16" localSheetId="1">#REF!</definedName>
    <definedName name="к16" localSheetId="2">#REF!</definedName>
    <definedName name="к16" localSheetId="3">#REF!</definedName>
    <definedName name="к16" localSheetId="4">#REF!</definedName>
    <definedName name="к16" localSheetId="5">#REF!</definedName>
    <definedName name="к16" localSheetId="7">#REF!</definedName>
    <definedName name="к16" localSheetId="8">#REF!</definedName>
    <definedName name="к16" localSheetId="9">#REF!</definedName>
    <definedName name="к16" localSheetId="10">#REF!</definedName>
    <definedName name="к16" localSheetId="11">#REF!</definedName>
    <definedName name="к16">#REF!</definedName>
    <definedName name="к17" localSheetId="1">#REF!</definedName>
    <definedName name="к17" localSheetId="2">#REF!</definedName>
    <definedName name="к17" localSheetId="3">#REF!</definedName>
    <definedName name="к17" localSheetId="4">#REF!</definedName>
    <definedName name="к17" localSheetId="5">#REF!</definedName>
    <definedName name="к17" localSheetId="7">#REF!</definedName>
    <definedName name="к17" localSheetId="8">#REF!</definedName>
    <definedName name="к17" localSheetId="9">#REF!</definedName>
    <definedName name="к17" localSheetId="10">#REF!</definedName>
    <definedName name="к17" localSheetId="11">#REF!</definedName>
    <definedName name="к17">#REF!</definedName>
    <definedName name="к2" localSheetId="1">#REF!</definedName>
    <definedName name="к2" localSheetId="2">#REF!</definedName>
    <definedName name="к2" localSheetId="3">#REF!</definedName>
    <definedName name="к2" localSheetId="4">#REF!</definedName>
    <definedName name="к2" localSheetId="5">#REF!</definedName>
    <definedName name="к2" localSheetId="7">#REF!</definedName>
    <definedName name="к2" localSheetId="8">#REF!</definedName>
    <definedName name="к2" localSheetId="9">#REF!</definedName>
    <definedName name="к2" localSheetId="10">#REF!</definedName>
    <definedName name="к2" localSheetId="11">#REF!</definedName>
    <definedName name="к2">#REF!</definedName>
    <definedName name="к3" localSheetId="1">#REF!</definedName>
    <definedName name="к3" localSheetId="2">#REF!</definedName>
    <definedName name="к3" localSheetId="3">#REF!</definedName>
    <definedName name="к3" localSheetId="4">#REF!</definedName>
    <definedName name="к3" localSheetId="5">#REF!</definedName>
    <definedName name="к3" localSheetId="7">#REF!</definedName>
    <definedName name="к3" localSheetId="8">#REF!</definedName>
    <definedName name="к3" localSheetId="9">#REF!</definedName>
    <definedName name="к3" localSheetId="10">#REF!</definedName>
    <definedName name="к3" localSheetId="11">#REF!</definedName>
    <definedName name="к3">#REF!</definedName>
    <definedName name="к4" localSheetId="1">#REF!</definedName>
    <definedName name="к4" localSheetId="2">#REF!</definedName>
    <definedName name="к4" localSheetId="3">#REF!</definedName>
    <definedName name="к4" localSheetId="4">#REF!</definedName>
    <definedName name="к4" localSheetId="5">#REF!</definedName>
    <definedName name="к4" localSheetId="7">#REF!</definedName>
    <definedName name="к4" localSheetId="8">#REF!</definedName>
    <definedName name="к4" localSheetId="9">#REF!</definedName>
    <definedName name="к4" localSheetId="10">#REF!</definedName>
    <definedName name="к4" localSheetId="11">#REF!</definedName>
    <definedName name="к4">#REF!</definedName>
    <definedName name="к5" localSheetId="1">#REF!</definedName>
    <definedName name="к5" localSheetId="2">#REF!</definedName>
    <definedName name="к5" localSheetId="3">#REF!</definedName>
    <definedName name="к5" localSheetId="4">#REF!</definedName>
    <definedName name="к5" localSheetId="5">#REF!</definedName>
    <definedName name="к5" localSheetId="7">#REF!</definedName>
    <definedName name="к5" localSheetId="8">#REF!</definedName>
    <definedName name="к5" localSheetId="9">#REF!</definedName>
    <definedName name="к5" localSheetId="10">#REF!</definedName>
    <definedName name="к5" localSheetId="11">#REF!</definedName>
    <definedName name="к5">#REF!</definedName>
    <definedName name="к6" localSheetId="1">#REF!</definedName>
    <definedName name="к6" localSheetId="2">#REF!</definedName>
    <definedName name="к6" localSheetId="3">#REF!</definedName>
    <definedName name="к6" localSheetId="4">#REF!</definedName>
    <definedName name="к6" localSheetId="5">#REF!</definedName>
    <definedName name="к6" localSheetId="7">#REF!</definedName>
    <definedName name="к6" localSheetId="8">#REF!</definedName>
    <definedName name="к6" localSheetId="9">#REF!</definedName>
    <definedName name="к6" localSheetId="10">#REF!</definedName>
    <definedName name="к6" localSheetId="11">#REF!</definedName>
    <definedName name="к6">#REF!</definedName>
    <definedName name="к7" localSheetId="1">#REF!</definedName>
    <definedName name="к7" localSheetId="2">#REF!</definedName>
    <definedName name="к7" localSheetId="3">#REF!</definedName>
    <definedName name="к7" localSheetId="4">#REF!</definedName>
    <definedName name="к7" localSheetId="5">#REF!</definedName>
    <definedName name="к7" localSheetId="7">#REF!</definedName>
    <definedName name="к7" localSheetId="8">#REF!</definedName>
    <definedName name="к7" localSheetId="9">#REF!</definedName>
    <definedName name="к7" localSheetId="10">#REF!</definedName>
    <definedName name="к7" localSheetId="11">#REF!</definedName>
    <definedName name="к7">#REF!</definedName>
    <definedName name="к8" localSheetId="1">#REF!</definedName>
    <definedName name="к8" localSheetId="2">#REF!</definedName>
    <definedName name="к8" localSheetId="3">#REF!</definedName>
    <definedName name="к8" localSheetId="4">#REF!</definedName>
    <definedName name="к8" localSheetId="5">#REF!</definedName>
    <definedName name="к8" localSheetId="7">#REF!</definedName>
    <definedName name="к8" localSheetId="8">#REF!</definedName>
    <definedName name="к8" localSheetId="9">#REF!</definedName>
    <definedName name="к8" localSheetId="10">#REF!</definedName>
    <definedName name="к8" localSheetId="11">#REF!</definedName>
    <definedName name="к8">#REF!</definedName>
    <definedName name="к9" localSheetId="1">#REF!</definedName>
    <definedName name="к9" localSheetId="2">#REF!</definedName>
    <definedName name="к9" localSheetId="3">#REF!</definedName>
    <definedName name="к9" localSheetId="4">#REF!</definedName>
    <definedName name="к9" localSheetId="5">#REF!</definedName>
    <definedName name="к9" localSheetId="7">#REF!</definedName>
    <definedName name="к9" localSheetId="8">#REF!</definedName>
    <definedName name="к9" localSheetId="9">#REF!</definedName>
    <definedName name="к9" localSheetId="10">#REF!</definedName>
    <definedName name="к9" localSheetId="11">#REF!</definedName>
    <definedName name="к9">#REF!</definedName>
    <definedName name="КЛ6" localSheetId="1">#REF!</definedName>
    <definedName name="КЛ6" localSheetId="2">#REF!</definedName>
    <definedName name="КЛ6" localSheetId="3">#REF!</definedName>
    <definedName name="КЛ6" localSheetId="4">#REF!</definedName>
    <definedName name="КЛ6" localSheetId="5">#REF!</definedName>
    <definedName name="КЛ6" localSheetId="7">#REF!</definedName>
    <definedName name="КЛ6" localSheetId="8">#REF!</definedName>
    <definedName name="КЛ6" localSheetId="9">#REF!</definedName>
    <definedName name="КЛ6" localSheetId="10">#REF!</definedName>
    <definedName name="КЛ6" localSheetId="11">#REF!</definedName>
    <definedName name="КЛ6">#REF!</definedName>
    <definedName name="КНС" localSheetId="1">#REF!</definedName>
    <definedName name="КНС" localSheetId="2">#REF!</definedName>
    <definedName name="КНС" localSheetId="3">#REF!</definedName>
    <definedName name="КНС" localSheetId="4">#REF!</definedName>
    <definedName name="КНС" localSheetId="5">#REF!</definedName>
    <definedName name="КНС" localSheetId="7">#REF!</definedName>
    <definedName name="КНС" localSheetId="8">#REF!</definedName>
    <definedName name="КНС" localSheetId="9">#REF!</definedName>
    <definedName name="КНС" localSheetId="10">#REF!</definedName>
    <definedName name="КНС" localSheetId="11">#REF!</definedName>
    <definedName name="КНС">#REF!</definedName>
    <definedName name="компрессорная" localSheetId="1">#REF!</definedName>
    <definedName name="компрессорная" localSheetId="2">#REF!</definedName>
    <definedName name="компрессорная" localSheetId="3">#REF!</definedName>
    <definedName name="компрессорная" localSheetId="4">#REF!</definedName>
    <definedName name="компрессорная" localSheetId="5">#REF!</definedName>
    <definedName name="компрессорная" localSheetId="7">#REF!</definedName>
    <definedName name="компрессорная" localSheetId="8">#REF!</definedName>
    <definedName name="компрессорная" localSheetId="9">#REF!</definedName>
    <definedName name="компрессорная" localSheetId="10">#REF!</definedName>
    <definedName name="компрессорная" localSheetId="11">#REF!</definedName>
    <definedName name="компрессорная">#REF!</definedName>
    <definedName name="кос" localSheetId="1">#REF!</definedName>
    <definedName name="кос" localSheetId="2">#REF!</definedName>
    <definedName name="кос" localSheetId="3">#REF!</definedName>
    <definedName name="кос" localSheetId="4">#REF!</definedName>
    <definedName name="кос" localSheetId="5">#REF!</definedName>
    <definedName name="кос" localSheetId="7">#REF!</definedName>
    <definedName name="кос" localSheetId="8">#REF!</definedName>
    <definedName name="кос" localSheetId="9">#REF!</definedName>
    <definedName name="кос" localSheetId="10">#REF!</definedName>
    <definedName name="кос" localSheetId="11">#REF!</definedName>
    <definedName name="кос">#REF!</definedName>
    <definedName name="котельная" localSheetId="1">#REF!</definedName>
    <definedName name="котельная" localSheetId="2">#REF!</definedName>
    <definedName name="котельная" localSheetId="3">#REF!</definedName>
    <definedName name="котельная" localSheetId="4">#REF!</definedName>
    <definedName name="котельная" localSheetId="5">#REF!</definedName>
    <definedName name="котельная" localSheetId="7">#REF!</definedName>
    <definedName name="котельная" localSheetId="8">#REF!</definedName>
    <definedName name="котельная" localSheetId="9">#REF!</definedName>
    <definedName name="котельная" localSheetId="10">#REF!</definedName>
    <definedName name="котельная" localSheetId="11">#REF!</definedName>
    <definedName name="котельная">#REF!</definedName>
    <definedName name="ктпн" localSheetId="1">#REF!</definedName>
    <definedName name="ктпн" localSheetId="2">#REF!</definedName>
    <definedName name="ктпн" localSheetId="3">#REF!</definedName>
    <definedName name="ктпн" localSheetId="4">#REF!</definedName>
    <definedName name="ктпн" localSheetId="5">#REF!</definedName>
    <definedName name="ктпн" localSheetId="7">#REF!</definedName>
    <definedName name="ктпн" localSheetId="8">#REF!</definedName>
    <definedName name="ктпн" localSheetId="9">#REF!</definedName>
    <definedName name="ктпн" localSheetId="10">#REF!</definedName>
    <definedName name="ктпн" localSheetId="11">#REF!</definedName>
    <definedName name="ктпн">#REF!</definedName>
    <definedName name="КТПНрадуж" localSheetId="1">#REF!</definedName>
    <definedName name="КТПНрадуж" localSheetId="2">#REF!</definedName>
    <definedName name="КТПНрадуж" localSheetId="3">#REF!</definedName>
    <definedName name="КТПНрадуж" localSheetId="4">#REF!</definedName>
    <definedName name="КТПНрадуж" localSheetId="5">#REF!</definedName>
    <definedName name="КТПНрадуж" localSheetId="7">#REF!</definedName>
    <definedName name="КТПНрадуж" localSheetId="8">#REF!</definedName>
    <definedName name="КТПНрадуж" localSheetId="9">#REF!</definedName>
    <definedName name="КТПНрадуж" localSheetId="10">#REF!</definedName>
    <definedName name="КТПНрадуж" localSheetId="11">#REF!</definedName>
    <definedName name="КТПНрадуж">#REF!</definedName>
    <definedName name="КТПНунимо" localSheetId="1">#REF!</definedName>
    <definedName name="КТПНунимо" localSheetId="2">#REF!</definedName>
    <definedName name="КТПНунимо" localSheetId="3">#REF!</definedName>
    <definedName name="КТПНунимо" localSheetId="4">#REF!</definedName>
    <definedName name="КТПНунимо" localSheetId="5">#REF!</definedName>
    <definedName name="КТПНунимо" localSheetId="7">#REF!</definedName>
    <definedName name="КТПНунимо" localSheetId="8">#REF!</definedName>
    <definedName name="КТПНунимо" localSheetId="9">#REF!</definedName>
    <definedName name="КТПНунимо" localSheetId="10">#REF!</definedName>
    <definedName name="КТПНунимо" localSheetId="11">#REF!</definedName>
    <definedName name="КТПНунимо">#REF!</definedName>
    <definedName name="н1" localSheetId="1">#REF!</definedName>
    <definedName name="н1" localSheetId="2">#REF!</definedName>
    <definedName name="н1" localSheetId="3">#REF!</definedName>
    <definedName name="н1" localSheetId="4">#REF!</definedName>
    <definedName name="н1" localSheetId="5">#REF!</definedName>
    <definedName name="н1" localSheetId="7">#REF!</definedName>
    <definedName name="н1" localSheetId="8">#REF!</definedName>
    <definedName name="н1" localSheetId="9">#REF!</definedName>
    <definedName name="н1" localSheetId="10">#REF!</definedName>
    <definedName name="н1" localSheetId="11">#REF!</definedName>
    <definedName name="н1">#REF!</definedName>
    <definedName name="н10" localSheetId="1">#REF!</definedName>
    <definedName name="н10" localSheetId="2">#REF!</definedName>
    <definedName name="н10" localSheetId="3">#REF!</definedName>
    <definedName name="н10" localSheetId="4">#REF!</definedName>
    <definedName name="н10" localSheetId="5">#REF!</definedName>
    <definedName name="н10" localSheetId="7">#REF!</definedName>
    <definedName name="н10" localSheetId="8">#REF!</definedName>
    <definedName name="н10" localSheetId="9">#REF!</definedName>
    <definedName name="н10" localSheetId="10">#REF!</definedName>
    <definedName name="н10" localSheetId="11">#REF!</definedName>
    <definedName name="н10">#REF!</definedName>
    <definedName name="н12" localSheetId="1">#REF!</definedName>
    <definedName name="н12" localSheetId="2">#REF!</definedName>
    <definedName name="н12" localSheetId="3">#REF!</definedName>
    <definedName name="н12" localSheetId="4">#REF!</definedName>
    <definedName name="н12" localSheetId="5">#REF!</definedName>
    <definedName name="н12" localSheetId="7">#REF!</definedName>
    <definedName name="н12" localSheetId="8">#REF!</definedName>
    <definedName name="н12" localSheetId="9">#REF!</definedName>
    <definedName name="н12" localSheetId="10">#REF!</definedName>
    <definedName name="н12" localSheetId="11">#REF!</definedName>
    <definedName name="н12">#REF!</definedName>
    <definedName name="н13" localSheetId="1">#REF!</definedName>
    <definedName name="н13" localSheetId="2">#REF!</definedName>
    <definedName name="н13" localSheetId="3">#REF!</definedName>
    <definedName name="н13" localSheetId="4">#REF!</definedName>
    <definedName name="н13" localSheetId="5">#REF!</definedName>
    <definedName name="н13" localSheetId="7">#REF!</definedName>
    <definedName name="н13" localSheetId="8">#REF!</definedName>
    <definedName name="н13" localSheetId="9">#REF!</definedName>
    <definedName name="н13" localSheetId="10">#REF!</definedName>
    <definedName name="н13" localSheetId="11">#REF!</definedName>
    <definedName name="н13">#REF!</definedName>
    <definedName name="н2" localSheetId="1">#REF!</definedName>
    <definedName name="н2" localSheetId="2">#REF!</definedName>
    <definedName name="н2" localSheetId="3">#REF!</definedName>
    <definedName name="н2" localSheetId="4">#REF!</definedName>
    <definedName name="н2" localSheetId="5">#REF!</definedName>
    <definedName name="н2" localSheetId="7">#REF!</definedName>
    <definedName name="н2" localSheetId="8">#REF!</definedName>
    <definedName name="н2" localSheetId="9">#REF!</definedName>
    <definedName name="н2" localSheetId="10">#REF!</definedName>
    <definedName name="н2" localSheetId="11">#REF!</definedName>
    <definedName name="н2">#REF!</definedName>
    <definedName name="н3" localSheetId="1">#REF!</definedName>
    <definedName name="н3" localSheetId="2">#REF!</definedName>
    <definedName name="н3" localSheetId="3">#REF!</definedName>
    <definedName name="н3" localSheetId="4">#REF!</definedName>
    <definedName name="н3" localSheetId="5">#REF!</definedName>
    <definedName name="н3" localSheetId="7">#REF!</definedName>
    <definedName name="н3" localSheetId="8">#REF!</definedName>
    <definedName name="н3" localSheetId="9">#REF!</definedName>
    <definedName name="н3" localSheetId="10">#REF!</definedName>
    <definedName name="н3" localSheetId="11">#REF!</definedName>
    <definedName name="н3">#REF!</definedName>
    <definedName name="н4" localSheetId="1">#REF!</definedName>
    <definedName name="н4" localSheetId="2">#REF!</definedName>
    <definedName name="н4" localSheetId="3">#REF!</definedName>
    <definedName name="н4" localSheetId="4">#REF!</definedName>
    <definedName name="н4" localSheetId="5">#REF!</definedName>
    <definedName name="н4" localSheetId="7">#REF!</definedName>
    <definedName name="н4" localSheetId="8">#REF!</definedName>
    <definedName name="н4" localSheetId="9">#REF!</definedName>
    <definedName name="н4" localSheetId="10">#REF!</definedName>
    <definedName name="н4" localSheetId="11">#REF!</definedName>
    <definedName name="н4">#REF!</definedName>
    <definedName name="наружное.освещение.ж.п." localSheetId="1">#REF!</definedName>
    <definedName name="наружное.освещение.ж.п." localSheetId="2">#REF!</definedName>
    <definedName name="наружное.освещение.ж.п." localSheetId="3">#REF!</definedName>
    <definedName name="наружное.освещение.ж.п." localSheetId="4">#REF!</definedName>
    <definedName name="наружное.освещение.ж.п." localSheetId="5">#REF!</definedName>
    <definedName name="наружное.освещение.ж.п." localSheetId="7">#REF!</definedName>
    <definedName name="наружное.освещение.ж.п." localSheetId="8">#REF!</definedName>
    <definedName name="наружное.освещение.ж.п." localSheetId="9">#REF!</definedName>
    <definedName name="наружное.освещение.ж.п." localSheetId="10">#REF!</definedName>
    <definedName name="наружное.освещение.ж.п." localSheetId="11">#REF!</definedName>
    <definedName name="наружное.освещение.ж.п.">#REF!</definedName>
    <definedName name="насос.2подёма" localSheetId="1">#REF!</definedName>
    <definedName name="насос.2подёма" localSheetId="2">#REF!</definedName>
    <definedName name="насос.2подёма" localSheetId="3">#REF!</definedName>
    <definedName name="насос.2подёма" localSheetId="4">#REF!</definedName>
    <definedName name="насос.2подёма" localSheetId="5">#REF!</definedName>
    <definedName name="насос.2подёма" localSheetId="7">#REF!</definedName>
    <definedName name="насос.2подёма" localSheetId="8">#REF!</definedName>
    <definedName name="насос.2подёма" localSheetId="9">#REF!</definedName>
    <definedName name="насос.2подёма" localSheetId="10">#REF!</definedName>
    <definedName name="насос.2подёма" localSheetId="11">#REF!</definedName>
    <definedName name="насос.2подёма">#REF!</definedName>
    <definedName name="нефтеналив" localSheetId="1">#REF!</definedName>
    <definedName name="нефтеналив" localSheetId="2">#REF!</definedName>
    <definedName name="нефтеналив" localSheetId="3">#REF!</definedName>
    <definedName name="нефтеналив" localSheetId="4">#REF!</definedName>
    <definedName name="нефтеналив" localSheetId="5">#REF!</definedName>
    <definedName name="нефтеналив" localSheetId="7">#REF!</definedName>
    <definedName name="нефтеналив" localSheetId="8">#REF!</definedName>
    <definedName name="нефтеналив" localSheetId="9">#REF!</definedName>
    <definedName name="нефтеналив" localSheetId="10">#REF!</definedName>
    <definedName name="нефтеналив" localSheetId="11">#REF!</definedName>
    <definedName name="нефтеналив">#REF!</definedName>
    <definedName name="_xlnm.Print_Area" localSheetId="1">'02 22'!$A$1:$G$28</definedName>
    <definedName name="_xlnm.Print_Area" localSheetId="2">'03 22'!$A$1:$G$28</definedName>
    <definedName name="_xlnm.Print_Area" localSheetId="3">'04 22'!$A$1:$G$40</definedName>
    <definedName name="_xlnm.Print_Area" localSheetId="4">'05 22'!$A$1:$G$38</definedName>
    <definedName name="_xlnm.Print_Area" localSheetId="5">'06 22'!$A$1:$G$34</definedName>
    <definedName name="_xlnm.Print_Area" localSheetId="8">'09 22'!$A$1:$G$36</definedName>
    <definedName name="_xlnm.Print_Area" localSheetId="9">'10 22'!$A$1:$G$41</definedName>
    <definedName name="_xlnm.Print_Area" localSheetId="10">'11 22'!$A$1:$G$61</definedName>
    <definedName name="_xlnm.Print_Area" localSheetId="11">'12 22'!$A$1:$G$45</definedName>
    <definedName name="опер.станции.обезж" localSheetId="1">#REF!</definedName>
    <definedName name="опер.станции.обезж" localSheetId="2">#REF!</definedName>
    <definedName name="опер.станции.обезж" localSheetId="3">#REF!</definedName>
    <definedName name="опер.станции.обезж" localSheetId="4">#REF!</definedName>
    <definedName name="опер.станции.обезж" localSheetId="5">#REF!</definedName>
    <definedName name="опер.станции.обезж" localSheetId="7">#REF!</definedName>
    <definedName name="опер.станции.обезж" localSheetId="8">#REF!</definedName>
    <definedName name="опер.станции.обезж" localSheetId="9">#REF!</definedName>
    <definedName name="опер.станции.обезж" localSheetId="10">#REF!</definedName>
    <definedName name="опер.станции.обезж" localSheetId="11">#REF!</definedName>
    <definedName name="опер.станции.обезж">#REF!</definedName>
    <definedName name="операторная.днс" localSheetId="1">#REF!</definedName>
    <definedName name="операторная.днс" localSheetId="2">#REF!</definedName>
    <definedName name="операторная.днс" localSheetId="3">#REF!</definedName>
    <definedName name="операторная.днс" localSheetId="4">#REF!</definedName>
    <definedName name="операторная.днс" localSheetId="5">#REF!</definedName>
    <definedName name="операторная.днс" localSheetId="7">#REF!</definedName>
    <definedName name="операторная.днс" localSheetId="8">#REF!</definedName>
    <definedName name="операторная.днс" localSheetId="9">#REF!</definedName>
    <definedName name="операторная.днс" localSheetId="10">#REF!</definedName>
    <definedName name="операторная.днс" localSheetId="11">#REF!</definedName>
    <definedName name="операторная.днс">#REF!</definedName>
    <definedName name="операторная.кнс" localSheetId="1">#REF!</definedName>
    <definedName name="операторная.кнс" localSheetId="2">#REF!</definedName>
    <definedName name="операторная.кнс" localSheetId="3">#REF!</definedName>
    <definedName name="операторная.кнс" localSheetId="4">#REF!</definedName>
    <definedName name="операторная.кнс" localSheetId="5">#REF!</definedName>
    <definedName name="операторная.кнс" localSheetId="7">#REF!</definedName>
    <definedName name="операторная.кнс" localSheetId="8">#REF!</definedName>
    <definedName name="операторная.кнс" localSheetId="9">#REF!</definedName>
    <definedName name="операторная.кнс" localSheetId="10">#REF!</definedName>
    <definedName name="операторная.кнс" localSheetId="11">#REF!</definedName>
    <definedName name="операторная.кнс">#REF!</definedName>
    <definedName name="прожекторные.мачты" localSheetId="1">#REF!</definedName>
    <definedName name="прожекторные.мачты" localSheetId="2">#REF!</definedName>
    <definedName name="прожекторные.мачты" localSheetId="3">#REF!</definedName>
    <definedName name="прожекторные.мачты" localSheetId="4">#REF!</definedName>
    <definedName name="прожекторные.мачты" localSheetId="5">#REF!</definedName>
    <definedName name="прожекторные.мачты" localSheetId="7">#REF!</definedName>
    <definedName name="прожекторные.мачты" localSheetId="8">#REF!</definedName>
    <definedName name="прожекторные.мачты" localSheetId="9">#REF!</definedName>
    <definedName name="прожекторные.мачты" localSheetId="10">#REF!</definedName>
    <definedName name="прожекторные.мачты" localSheetId="11">#REF!</definedName>
    <definedName name="прожекторные.мачты">#REF!</definedName>
    <definedName name="проходная" localSheetId="1">#REF!</definedName>
    <definedName name="проходная" localSheetId="2">#REF!</definedName>
    <definedName name="проходная" localSheetId="3">#REF!</definedName>
    <definedName name="проходная" localSheetId="4">#REF!</definedName>
    <definedName name="проходная" localSheetId="5">#REF!</definedName>
    <definedName name="проходная" localSheetId="7">#REF!</definedName>
    <definedName name="проходная" localSheetId="8">#REF!</definedName>
    <definedName name="проходная" localSheetId="9">#REF!</definedName>
    <definedName name="проходная" localSheetId="10">#REF!</definedName>
    <definedName name="проходная" localSheetId="11">#REF!</definedName>
    <definedName name="проходная">#REF!</definedName>
    <definedName name="пст" localSheetId="1">#REF!</definedName>
    <definedName name="пст" localSheetId="2">#REF!</definedName>
    <definedName name="пст" localSheetId="3">#REF!</definedName>
    <definedName name="пст" localSheetId="4">#REF!</definedName>
    <definedName name="пст" localSheetId="5">#REF!</definedName>
    <definedName name="пст" localSheetId="7">#REF!</definedName>
    <definedName name="пст" localSheetId="8">#REF!</definedName>
    <definedName name="пст" localSheetId="9">#REF!</definedName>
    <definedName name="пст" localSheetId="10">#REF!</definedName>
    <definedName name="пст" localSheetId="11">#REF!</definedName>
    <definedName name="пст">#REF!</definedName>
    <definedName name="р1015" localSheetId="1">#REF!</definedName>
    <definedName name="р1015" localSheetId="2">#REF!</definedName>
    <definedName name="р1015" localSheetId="3">#REF!</definedName>
    <definedName name="р1015" localSheetId="4">#REF!</definedName>
    <definedName name="р1015" localSheetId="5">#REF!</definedName>
    <definedName name="р1015" localSheetId="7">#REF!</definedName>
    <definedName name="р1015" localSheetId="8">#REF!</definedName>
    <definedName name="р1015" localSheetId="9">#REF!</definedName>
    <definedName name="р1015" localSheetId="10">#REF!</definedName>
    <definedName name="р1015" localSheetId="11">#REF!</definedName>
    <definedName name="р1015">#REF!</definedName>
    <definedName name="р1016" localSheetId="1">#REF!</definedName>
    <definedName name="р1016" localSheetId="2">#REF!</definedName>
    <definedName name="р1016" localSheetId="3">#REF!</definedName>
    <definedName name="р1016" localSheetId="4">#REF!</definedName>
    <definedName name="р1016" localSheetId="5">#REF!</definedName>
    <definedName name="р1016" localSheetId="7">#REF!</definedName>
    <definedName name="р1016" localSheetId="8">#REF!</definedName>
    <definedName name="р1016" localSheetId="9">#REF!</definedName>
    <definedName name="р1016" localSheetId="10">#REF!</definedName>
    <definedName name="р1016" localSheetId="11">#REF!</definedName>
    <definedName name="р1016">#REF!</definedName>
    <definedName name="р1092" localSheetId="1">#REF!</definedName>
    <definedName name="р1092" localSheetId="2">#REF!</definedName>
    <definedName name="р1092" localSheetId="3">#REF!</definedName>
    <definedName name="р1092" localSheetId="4">#REF!</definedName>
    <definedName name="р1092" localSheetId="5">#REF!</definedName>
    <definedName name="р1092" localSheetId="7">#REF!</definedName>
    <definedName name="р1092" localSheetId="8">#REF!</definedName>
    <definedName name="р1092" localSheetId="9">#REF!</definedName>
    <definedName name="р1092" localSheetId="10">#REF!</definedName>
    <definedName name="р1092" localSheetId="11">#REF!</definedName>
    <definedName name="р1092">#REF!</definedName>
    <definedName name="РУ6КНСЛЕ" localSheetId="1">#REF!</definedName>
    <definedName name="РУ6КНСЛЕ" localSheetId="2">#REF!</definedName>
    <definedName name="РУ6КНСЛЕ" localSheetId="3">#REF!</definedName>
    <definedName name="РУ6КНСЛЕ" localSheetId="4">#REF!</definedName>
    <definedName name="РУ6КНСЛЕ" localSheetId="5">#REF!</definedName>
    <definedName name="РУ6КНСЛЕ" localSheetId="7">#REF!</definedName>
    <definedName name="РУ6КНСЛЕ" localSheetId="8">#REF!</definedName>
    <definedName name="РУ6КНСЛЕ" localSheetId="9">#REF!</definedName>
    <definedName name="РУ6КНСЛЕ" localSheetId="10">#REF!</definedName>
    <definedName name="РУ6КНСЛЕ" localSheetId="11">#REF!</definedName>
    <definedName name="РУ6КНСЛЕ">#REF!</definedName>
    <definedName name="СД" localSheetId="1">#REF!</definedName>
    <definedName name="СД" localSheetId="2">#REF!</definedName>
    <definedName name="СД" localSheetId="3">#REF!</definedName>
    <definedName name="СД" localSheetId="4">#REF!</definedName>
    <definedName name="СД" localSheetId="5">#REF!</definedName>
    <definedName name="СД" localSheetId="7">#REF!</definedName>
    <definedName name="СД" localSheetId="8">#REF!</definedName>
    <definedName name="СД" localSheetId="9">#REF!</definedName>
    <definedName name="СД" localSheetId="10">#REF!</definedName>
    <definedName name="СД" localSheetId="11">#REF!</definedName>
    <definedName name="СД">#REF!</definedName>
    <definedName name="склад.цпс" localSheetId="1">#REF!</definedName>
    <definedName name="склад.цпс" localSheetId="2">#REF!</definedName>
    <definedName name="склад.цпс" localSheetId="3">#REF!</definedName>
    <definedName name="склад.цпс" localSheetId="4">#REF!</definedName>
    <definedName name="склад.цпс" localSheetId="5">#REF!</definedName>
    <definedName name="склад.цпс" localSheetId="7">#REF!</definedName>
    <definedName name="склад.цпс" localSheetId="8">#REF!</definedName>
    <definedName name="склад.цпс" localSheetId="9">#REF!</definedName>
    <definedName name="склад.цпс" localSheetId="10">#REF!</definedName>
    <definedName name="склад.цпс" localSheetId="11">#REF!</definedName>
    <definedName name="склад.цпс">#REF!</definedName>
    <definedName name="слесарка.цпс" localSheetId="1">#REF!</definedName>
    <definedName name="слесарка.цпс" localSheetId="2">#REF!</definedName>
    <definedName name="слесарка.цпс" localSheetId="3">#REF!</definedName>
    <definedName name="слесарка.цпс" localSheetId="4">#REF!</definedName>
    <definedName name="слесарка.цпс" localSheetId="5">#REF!</definedName>
    <definedName name="слесарка.цпс" localSheetId="7">#REF!</definedName>
    <definedName name="слесарка.цпс" localSheetId="8">#REF!</definedName>
    <definedName name="слесарка.цпс" localSheetId="9">#REF!</definedName>
    <definedName name="слесарка.цпс" localSheetId="10">#REF!</definedName>
    <definedName name="слесарка.цпс" localSheetId="11">#REF!</definedName>
    <definedName name="слесарка.цпс">#REF!</definedName>
    <definedName name="стан.обезж.1" localSheetId="1">#REF!</definedName>
    <definedName name="стан.обезж.1" localSheetId="2">#REF!</definedName>
    <definedName name="стан.обезж.1" localSheetId="3">#REF!</definedName>
    <definedName name="стан.обезж.1" localSheetId="4">#REF!</definedName>
    <definedName name="стан.обезж.1" localSheetId="5">#REF!</definedName>
    <definedName name="стан.обезж.1" localSheetId="7">#REF!</definedName>
    <definedName name="стан.обезж.1" localSheetId="8">#REF!</definedName>
    <definedName name="стан.обезж.1" localSheetId="9">#REF!</definedName>
    <definedName name="стан.обезж.1" localSheetId="10">#REF!</definedName>
    <definedName name="стан.обезж.1" localSheetId="11">#REF!</definedName>
    <definedName name="стан.обезж.1">#REF!</definedName>
    <definedName name="станция.обезж.2" localSheetId="1">#REF!</definedName>
    <definedName name="станция.обезж.2" localSheetId="2">#REF!</definedName>
    <definedName name="станция.обезж.2" localSheetId="3">#REF!</definedName>
    <definedName name="станция.обезж.2" localSheetId="4">#REF!</definedName>
    <definedName name="станция.обезж.2" localSheetId="5">#REF!</definedName>
    <definedName name="станция.обезж.2" localSheetId="7">#REF!</definedName>
    <definedName name="станция.обезж.2" localSheetId="8">#REF!</definedName>
    <definedName name="станция.обезж.2" localSheetId="9">#REF!</definedName>
    <definedName name="станция.обезж.2" localSheetId="10">#REF!</definedName>
    <definedName name="станция.обезж.2" localSheetId="11">#REF!</definedName>
    <definedName name="станция.обезж.2">#REF!</definedName>
    <definedName name="столовая" localSheetId="1">#REF!</definedName>
    <definedName name="столовая" localSheetId="2">#REF!</definedName>
    <definedName name="столовая" localSheetId="3">#REF!</definedName>
    <definedName name="столовая" localSheetId="4">#REF!</definedName>
    <definedName name="столовая" localSheetId="5">#REF!</definedName>
    <definedName name="столовая" localSheetId="7">#REF!</definedName>
    <definedName name="столовая" localSheetId="8">#REF!</definedName>
    <definedName name="столовая" localSheetId="9">#REF!</definedName>
    <definedName name="столовая" localSheetId="10">#REF!</definedName>
    <definedName name="столовая" localSheetId="11">#REF!</definedName>
    <definedName name="столовая">#REF!</definedName>
    <definedName name="ТПплощадка" localSheetId="1">#REF!</definedName>
    <definedName name="ТПплощадка" localSheetId="2">#REF!</definedName>
    <definedName name="ТПплощадка" localSheetId="3">#REF!</definedName>
    <definedName name="ТПплощадка" localSheetId="4">#REF!</definedName>
    <definedName name="ТПплощадка" localSheetId="5">#REF!</definedName>
    <definedName name="ТПплощадка" localSheetId="7">#REF!</definedName>
    <definedName name="ТПплощадка" localSheetId="8">#REF!</definedName>
    <definedName name="ТПплощадка" localSheetId="9">#REF!</definedName>
    <definedName name="ТПплощадка" localSheetId="10">#REF!</definedName>
    <definedName name="ТПплощадка" localSheetId="11">#REF!</definedName>
    <definedName name="ТПплощадка">#REF!</definedName>
    <definedName name="ТХУ" localSheetId="1">#REF!</definedName>
    <definedName name="ТХУ" localSheetId="2">#REF!</definedName>
    <definedName name="ТХУ" localSheetId="3">#REF!</definedName>
    <definedName name="ТХУ" localSheetId="4">#REF!</definedName>
    <definedName name="ТХУ" localSheetId="5">#REF!</definedName>
    <definedName name="ТХУ" localSheetId="7">#REF!</definedName>
    <definedName name="ТХУ" localSheetId="8">#REF!</definedName>
    <definedName name="ТХУ" localSheetId="9">#REF!</definedName>
    <definedName name="ТХУ" localSheetId="10">#REF!</definedName>
    <definedName name="ТХУ" localSheetId="11">#REF!</definedName>
    <definedName name="ТХУ">#REF!</definedName>
    <definedName name="узел.учёта.нефти" localSheetId="1">#REF!</definedName>
    <definedName name="узел.учёта.нефти" localSheetId="2">#REF!</definedName>
    <definedName name="узел.учёта.нефти" localSheetId="3">#REF!</definedName>
    <definedName name="узел.учёта.нефти" localSheetId="4">#REF!</definedName>
    <definedName name="узел.учёта.нефти" localSheetId="5">#REF!</definedName>
    <definedName name="узел.учёта.нефти" localSheetId="7">#REF!</definedName>
    <definedName name="узел.учёта.нефти" localSheetId="8">#REF!</definedName>
    <definedName name="узел.учёта.нефти" localSheetId="9">#REF!</definedName>
    <definedName name="узел.учёта.нефти" localSheetId="10">#REF!</definedName>
    <definedName name="узел.учёта.нефти" localSheetId="11">#REF!</definedName>
    <definedName name="узел.учёта.нефти">#REF!</definedName>
    <definedName name="химлаборатория" localSheetId="1">#REF!</definedName>
    <definedName name="химлаборатория" localSheetId="2">#REF!</definedName>
    <definedName name="химлаборатория" localSheetId="3">#REF!</definedName>
    <definedName name="химлаборатория" localSheetId="4">#REF!</definedName>
    <definedName name="химлаборатория" localSheetId="5">#REF!</definedName>
    <definedName name="химлаборатория" localSheetId="7">#REF!</definedName>
    <definedName name="химлаборатория" localSheetId="8">#REF!</definedName>
    <definedName name="химлаборатория" localSheetId="9">#REF!</definedName>
    <definedName name="химлаборатория" localSheetId="10">#REF!</definedName>
    <definedName name="химлаборатория" localSheetId="11">#REF!</definedName>
    <definedName name="химлаборатория">#REF!</definedName>
    <definedName name="хозбытстоки" localSheetId="1">#REF!</definedName>
    <definedName name="хозбытстоки" localSheetId="2">#REF!</definedName>
    <definedName name="хозбытстоки" localSheetId="3">#REF!</definedName>
    <definedName name="хозбытстоки" localSheetId="4">#REF!</definedName>
    <definedName name="хозбытстоки" localSheetId="5">#REF!</definedName>
    <definedName name="хозбытстоки" localSheetId="7">#REF!</definedName>
    <definedName name="хозбытстоки" localSheetId="8">#REF!</definedName>
    <definedName name="хозбытстоки" localSheetId="9">#REF!</definedName>
    <definedName name="хозбытстоки" localSheetId="10">#REF!</definedName>
    <definedName name="хозбытстоки" localSheetId="11">#REF!</definedName>
    <definedName name="хозбытстоки">#REF!</definedName>
    <definedName name="щсу.котельной" localSheetId="1">#REF!</definedName>
    <definedName name="щсу.котельной" localSheetId="2">#REF!</definedName>
    <definedName name="щсу.котельной" localSheetId="3">#REF!</definedName>
    <definedName name="щсу.котельной" localSheetId="4">#REF!</definedName>
    <definedName name="щсу.котельной" localSheetId="5">#REF!</definedName>
    <definedName name="щсу.котельной" localSheetId="7">#REF!</definedName>
    <definedName name="щсу.котельной" localSheetId="8">#REF!</definedName>
    <definedName name="щсу.котельной" localSheetId="9">#REF!</definedName>
    <definedName name="щсу.котельной" localSheetId="10">#REF!</definedName>
    <definedName name="щсу.котельной" localSheetId="11">#REF!</definedName>
    <definedName name="щсу.котельной">#REF!</definedName>
    <definedName name="ЩСУднс" localSheetId="1">#REF!</definedName>
    <definedName name="ЩСУднс" localSheetId="2">#REF!</definedName>
    <definedName name="ЩСУднс" localSheetId="3">#REF!</definedName>
    <definedName name="ЩСУднс" localSheetId="4">#REF!</definedName>
    <definedName name="ЩСУднс" localSheetId="5">#REF!</definedName>
    <definedName name="ЩСУднс" localSheetId="7">#REF!</definedName>
    <definedName name="ЩСУднс" localSheetId="8">#REF!</definedName>
    <definedName name="ЩСУднс" localSheetId="9">#REF!</definedName>
    <definedName name="ЩСУднс" localSheetId="10">#REF!</definedName>
    <definedName name="ЩСУднс" localSheetId="11">#REF!</definedName>
    <definedName name="ЩСУднс">#REF!</definedName>
  </definedNames>
  <calcPr calcId="145621"/>
</workbook>
</file>

<file path=xl/calcChain.xml><?xml version="1.0" encoding="utf-8"?>
<calcChain xmlns="http://schemas.openxmlformats.org/spreadsheetml/2006/main">
  <c r="D46" i="39" l="1"/>
  <c r="C46" i="39"/>
  <c r="A46" i="39"/>
  <c r="D45" i="39"/>
  <c r="C45" i="39"/>
  <c r="K5" i="39"/>
  <c r="J5" i="39"/>
  <c r="I5" i="39"/>
  <c r="C5" i="39"/>
  <c r="H5" i="39" s="1"/>
  <c r="K4" i="39"/>
  <c r="J4" i="39"/>
  <c r="I4" i="39"/>
  <c r="C4" i="39"/>
  <c r="H4" i="39" s="1"/>
  <c r="C4" i="31" l="1"/>
  <c r="F5" i="31"/>
  <c r="F4" i="31"/>
  <c r="C5" i="31"/>
  <c r="D27" i="34" l="1"/>
  <c r="C27" i="34"/>
  <c r="C5" i="34"/>
  <c r="C4" i="34"/>
  <c r="D32" i="28" l="1"/>
  <c r="C32" i="28"/>
  <c r="C5" i="28"/>
  <c r="C4" i="28"/>
</calcChain>
</file>

<file path=xl/sharedStrings.xml><?xml version="1.0" encoding="utf-8"?>
<sst xmlns="http://schemas.openxmlformats.org/spreadsheetml/2006/main" count="934" uniqueCount="48">
  <si>
    <t>№пп</t>
  </si>
  <si>
    <t>Наименование показателя</t>
  </si>
  <si>
    <t>Заключено договоров, шт</t>
  </si>
  <si>
    <t>Выполнено присоединений, шт.</t>
  </si>
  <si>
    <t>Количество  заявок на технологическое присоединение</t>
  </si>
  <si>
    <t xml:space="preserve"> -</t>
  </si>
  <si>
    <t>Мощность, необходимая для удовлетворения поданных заявок, кВт</t>
  </si>
  <si>
    <t xml:space="preserve">Наименование </t>
  </si>
  <si>
    <t>Мощность, кВт</t>
  </si>
  <si>
    <t>Сумма, руб</t>
  </si>
  <si>
    <t>Условия оплаты</t>
  </si>
  <si>
    <t>Договор</t>
  </si>
  <si>
    <t>Итого:</t>
  </si>
  <si>
    <t>Поданные заявки, шт.</t>
  </si>
  <si>
    <t xml:space="preserve">15%  - в течение 15 дней с даты заключения договора; 30%  - в течение 60 дней с даты заключения договора, но не позже даты фактического присоединения; 45%  - в течение 15 дней со дня фактического присоединения; 10% - в течение 15 дней со дня подписания АОТП
</t>
  </si>
  <si>
    <t xml:space="preserve">10% - в течение 15 дней со дня заключения договора; 30%-в течение 60 дней со дня заключения договора; 20% - в течение 180 дней со дня заключения договора; 30%- в течение 15 дней со дня фактического присоединения; 10%- в течение 10 дней со дня подписания АОТП.
</t>
  </si>
  <si>
    <t>Аннулированные заявки, шт.</t>
  </si>
  <si>
    <t>Приме-чание</t>
  </si>
  <si>
    <t>п.19д а.2</t>
  </si>
  <si>
    <t>п.19д а.4</t>
  </si>
  <si>
    <t>п.19д а.3</t>
  </si>
  <si>
    <t>п.19д  а.5</t>
  </si>
  <si>
    <t>50% в течение 5 дней с даты предъявления счета; 50% в течение 20 дней с даты предоставления счета-фактуры.</t>
  </si>
  <si>
    <t>1. Информация о количестве поданных заявок на технологическое присоединение, объеме мощности, необходимом для их удовлетворения, заключенных договорах и выполненных присоединениях за январь 2022года. (п.19 д)</t>
  </si>
  <si>
    <t>Информация о заключенных договорах за январь 2022г.(п.19д а.3)</t>
  </si>
  <si>
    <t>1. Информация о количестве поданных заявок на технологическое присоединение, объеме мощности, необходимом для их удовлетворения, заключенных договорах и выполненных присоединениях за февраль 2022года. (п.19 д)</t>
  </si>
  <si>
    <t>Информация о заключенных договорах за февраль 2022г.(п.19д а.3)</t>
  </si>
  <si>
    <t>1. Информация о количестве поданных заявок на технологическое присоединение, объеме мощности, необходимом для их удовлетворения, заключенных договорах и выполненных присоединениях за март 2022года. (п.19 д)</t>
  </si>
  <si>
    <t>Информация о заключенных договорах за март 2022г.(п.19д а.3)</t>
  </si>
  <si>
    <t>1. Информация о количестве поданных заявок на технологическое присоединение, объеме мощности, необходимом для их удовлетворения, заключенных договорах и выполненных присоединениях за апрель 2022года. (п.19 д)</t>
  </si>
  <si>
    <t>Информация о заключенных договорах за апрель 2022г.(п.19д а.3)</t>
  </si>
  <si>
    <t>1. Информация о количестве поданных заявок на технологическое присоединение, объеме мощности, необходимом для их удовлетворения, заключенных договорах и выполненных присоединениях за май 2022года. (п.19 д)</t>
  </si>
  <si>
    <t>Информация о заключенных договорах за май 2022г.(п.19д а.3)</t>
  </si>
  <si>
    <t>1. Информация о количестве поданных заявок на технологическое присоединение, объеме мощности, необходимом для их удовлетворения, заключенных договорах и выполненных присоединениях за июнь 2022года. (п.19 д)</t>
  </si>
  <si>
    <t>Информация о заключенных договорах за июнь 2022г.(п.19д а.3)</t>
  </si>
  <si>
    <t>1. Информация о количестве поданных заявок на технологическое присоединение, объеме мощности, необходимом для их удовлетворения, заключенных договорах и выполненных присоединениях за июль 2022года. (п.19 д)</t>
  </si>
  <si>
    <t>Информация о заключенных договорах за июль 2022г.(п.19д а.3)</t>
  </si>
  <si>
    <t>Информация о заключенных договорах за август 2022г.(п.19д а.3)</t>
  </si>
  <si>
    <t>1. Информация о количестве поданных заявок на технологическое присоединение, объеме мощности, необходимом для их удовлетворения, заключенных договорах и выполненных присоединениях за август 2022 года. (п.19 д)</t>
  </si>
  <si>
    <t>1. Информация о количестве поданных заявок на технологическое присоединение, объеме мощности, необходимом для их удовлетворения, заключенных договорах и выполненных присоединениях за сентябрь 2022года. (п.19 д)</t>
  </si>
  <si>
    <t>Информация о заключенных договорах за  сентябрь 2022г.(п.19д а.3)</t>
  </si>
  <si>
    <t>1. Информация о количестве поданных заявок на технологическое присоединение, объеме мощности, необходимом для их удовлетворения, заключенных договорах и выполненных присоединениях за октябрь 2022года. (п.19 д)</t>
  </si>
  <si>
    <t>Информация о заключенных договорах за  октябрь 2022г.(п.19д а.3)</t>
  </si>
  <si>
    <t>1. Информация о количестве поданных заявок на технологическое присоединение, объеме мощности, необходимом для их удовлетворения, заключенных договорах и выполненных присоединениях за ноябрь 2022года. (п.19 д)</t>
  </si>
  <si>
    <t>Информация о заключенных договорах за  ноябрь 2022г.(п.19д а.3)</t>
  </si>
  <si>
    <t>Внесение платы за технологическое  присоединение  осуществляется заявителем  в   порядке,   предусмотренном   Правилами   технологического присоединения  энергопринимающих  устройств  потребителей электрической энергии, объектов по производству электрической энергии, а также объектов электросетевого хозяйства,  принадлежащих  сетевым  организациям  и  иным лицам, к электрическим сетям, утвержденными постановлением  Правительства Российской Федерации от 27 декабря 2004 г. N 861 "Об  утверждении  Правил недискриминационного доступа к услугам по передаче электрической  энергии и оказания этих услуг, Правил недискриминационного доступа к  услугам  по оперативно-диспетчерскому управлению в электроэнергетике и оказания  этих услуг,  Правил  недискриминационного  доступа  к  услугам  администратора торговой  системы  оптового  рынка  и  оказания  этих  услуг   и   Правил технологического присоединения энергопринимающих  устройств  потребителей электрической энергии, объектов по производству электрической энергии,  а также   объектов   электросетевого   хозяйства,     принадлежащих сетевым организациям и иным лицам, к электрическим сетям".</t>
  </si>
  <si>
    <t>1. Информация о количестве поданных заявок на технологическое присоединение, объеме мощности, необходимом для их удовлетворения, заключенных договорах и выполненных присоединениях за декабрь 2022года. (п.19 д)</t>
  </si>
  <si>
    <t>Информация о заключенных договорах за  декабрь 2022г.(п.19д а.3)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</si>
</sst>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\$#,##0\ ;\(\$#,##0\)"/>
  </numFmts>
  <fonts count="17" x14ac:knownFonts="1">
    <font>
      <sz val="11"/>
      <color theme="1"/>
      <name val="Times New Roman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12"/>
      <color indexed="24"/>
      <name val="Arial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3" applyNumberFormat="0" applyFont="0" applyFill="0" applyAlignment="0" applyProtection="0"/>
    <xf numFmtId="0" fontId="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Border="0">
      <alignment horizontal="center" vertical="center" wrapText="1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1" applyBorder="0">
      <alignment horizontal="center" vertical="center" wrapText="1"/>
    </xf>
    <xf numFmtId="4" fontId="9" fillId="2" borderId="2" applyBorder="0">
      <alignment horizontal="right"/>
    </xf>
    <xf numFmtId="0" fontId="6" fillId="0" borderId="4" applyNumberFormat="0" applyFill="0" applyAlignment="0" applyProtection="0"/>
    <xf numFmtId="10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2" fontId="6" fillId="0" borderId="0" applyFill="0" applyBorder="0" applyAlignment="0" applyProtection="0"/>
    <xf numFmtId="165" fontId="1" fillId="0" borderId="0" applyFont="0" applyFill="0" applyBorder="0" applyAlignment="0" applyProtection="0"/>
    <xf numFmtId="4" fontId="9" fillId="3" borderId="0" applyFont="0" applyBorder="0">
      <alignment horizontal="right"/>
    </xf>
    <xf numFmtId="4" fontId="9" fillId="4" borderId="5" applyBorder="0">
      <alignment horizontal="right"/>
    </xf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3" fillId="0" borderId="2" xfId="0" applyFont="1" applyFill="1" applyBorder="1" applyAlignment="1">
      <alignment horizontal="left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11" fillId="0" borderId="2" xfId="0" applyNumberFormat="1" applyFont="1" applyBorder="1" applyAlignment="1">
      <alignment horizontal="center" vertical="center" wrapText="1"/>
    </xf>
    <xf numFmtId="4" fontId="11" fillId="0" borderId="0" xfId="0" applyNumberFormat="1" applyFont="1" applyAlignment="1">
      <alignment wrapText="1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" fontId="2" fillId="0" borderId="0" xfId="0" applyNumberFormat="1" applyFont="1" applyFill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2" fontId="2" fillId="0" borderId="0" xfId="0" applyNumberFormat="1" applyFont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4" fontId="2" fillId="5" borderId="0" xfId="0" applyNumberFormat="1" applyFont="1" applyFill="1" applyAlignment="1">
      <alignment vertical="center"/>
    </xf>
    <xf numFmtId="4" fontId="2" fillId="6" borderId="0" xfId="0" applyNumberFormat="1" applyFont="1" applyFill="1" applyAlignment="1">
      <alignment vertical="center"/>
    </xf>
    <xf numFmtId="0" fontId="2" fillId="6" borderId="0" xfId="0" applyFont="1" applyFill="1" applyAlignment="1">
      <alignment vertical="center"/>
    </xf>
    <xf numFmtId="4" fontId="2" fillId="7" borderId="0" xfId="0" applyNumberFormat="1" applyFont="1" applyFill="1" applyAlignment="1">
      <alignment vertical="center"/>
    </xf>
    <xf numFmtId="4" fontId="2" fillId="8" borderId="0" xfId="0" applyNumberFormat="1" applyFont="1" applyFill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 wrapText="1"/>
    </xf>
    <xf numFmtId="4" fontId="15" fillId="0" borderId="0" xfId="0" applyNumberFormat="1" applyFont="1" applyFill="1" applyAlignment="1">
      <alignment vertical="center"/>
    </xf>
    <xf numFmtId="2" fontId="15" fillId="0" borderId="0" xfId="0" applyNumberFormat="1" applyFont="1" applyFill="1" applyAlignment="1">
      <alignment vertical="center"/>
    </xf>
    <xf numFmtId="4" fontId="16" fillId="0" borderId="0" xfId="0" applyNumberFormat="1" applyFont="1" applyFill="1" applyAlignment="1">
      <alignment wrapText="1"/>
    </xf>
    <xf numFmtId="0" fontId="15" fillId="0" borderId="0" xfId="0" applyFont="1" applyFill="1"/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vertical="center" wrapText="1"/>
    </xf>
  </cellXfs>
  <cellStyles count="23">
    <cellStyle name="Comma0" xfId="2"/>
    <cellStyle name="Currency0" xfId="3"/>
    <cellStyle name="Date" xfId="4"/>
    <cellStyle name="Fixed" xfId="5"/>
    <cellStyle name="Heading 1" xfId="6"/>
    <cellStyle name="Heading 2" xfId="7"/>
    <cellStyle name="Total" xfId="8"/>
    <cellStyle name="ДАТА" xfId="9"/>
    <cellStyle name="Денежный [0] 2" xfId="10"/>
    <cellStyle name="Заголовок" xfId="11"/>
    <cellStyle name="ЗАГОЛОВОК1" xfId="12"/>
    <cellStyle name="ЗАГОЛОВОК2" xfId="13"/>
    <cellStyle name="ЗаголовокСтолбца" xfId="14"/>
    <cellStyle name="Значение" xfId="15"/>
    <cellStyle name="ИТОГОВЫЙ" xfId="16"/>
    <cellStyle name="Обычный" xfId="0" builtinId="0"/>
    <cellStyle name="Обычный 2" xfId="1"/>
    <cellStyle name="Процент_4кв" xfId="17"/>
    <cellStyle name="Тысячи_4кв" xfId="18"/>
    <cellStyle name="ФИКСИРОВАННЫЙ" xfId="19"/>
    <cellStyle name="Финансовый [0] 2" xfId="20"/>
    <cellStyle name="Формула_НВВ - сети долгосрочный (15.07) - передано на оформление" xfId="21"/>
    <cellStyle name="ФормулаВБ" xfId="22"/>
  </cellStyles>
  <dxfs count="0"/>
  <tableStyles count="0" defaultTableStyle="TableStyleMedium9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7;&#1090;&#1072;&#1088;&#1099;&#1081;%20%20&#1042;&#1057;&#1045;&#1052;\&#1040;&#1085;&#1103;%20&#1055;&#1058;&#1054;\KOTEL.CALC.NVV.NET.5.72.2012%20&#1075;&#1086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1.%20&#1041;&#1077;&#1079;&#1075;&#1072;&#1095;&#1077;&#1074;&#1072;%20&#1040;.&#1043;\&#1044;&#1083;&#1103;%20&#1089;&#1072;&#1081;&#1090;&#1072;\2022\svednal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НВВ Затраты+"/>
      <sheetName val="Расчёт расходов долгосрочный"/>
      <sheetName val="Расчёт расходов RAB"/>
      <sheetName val="Расчёт НВВ по RAB"/>
      <sheetName val="Свод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>
        <row r="5">
          <cell r="M5">
            <v>2010</v>
          </cell>
        </row>
        <row r="10">
          <cell r="F10" t="str">
            <v>МУП "Муравленковское предприятие городских электрических сетей"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 22"/>
      <sheetName val="02 22"/>
      <sheetName val="03 22"/>
      <sheetName val="04 22"/>
      <sheetName val="05 22"/>
      <sheetName val="06 22"/>
      <sheetName val="07 22"/>
      <sheetName val="08 22"/>
      <sheetName val="09 22"/>
      <sheetName val="10 22"/>
      <sheetName val="11 22"/>
      <sheetName val="12 22"/>
    </sheetNames>
    <sheetDataSet>
      <sheetData sheetId="0">
        <row r="4">
          <cell r="C4">
            <v>64</v>
          </cell>
          <cell r="D4">
            <v>2</v>
          </cell>
          <cell r="E4">
            <v>22</v>
          </cell>
          <cell r="F4">
            <v>57</v>
          </cell>
        </row>
        <row r="5">
          <cell r="C5">
            <v>9816</v>
          </cell>
          <cell r="D5">
            <v>700</v>
          </cell>
          <cell r="E5">
            <v>7195</v>
          </cell>
          <cell r="F5">
            <v>7746</v>
          </cell>
        </row>
        <row r="31">
          <cell r="A31">
            <v>22</v>
          </cell>
        </row>
        <row r="32">
          <cell r="C32">
            <v>7195</v>
          </cell>
          <cell r="D32">
            <v>390622</v>
          </cell>
        </row>
      </sheetData>
      <sheetData sheetId="1">
        <row r="4">
          <cell r="C4">
            <v>75</v>
          </cell>
          <cell r="D4">
            <v>3</v>
          </cell>
          <cell r="E4">
            <v>18</v>
          </cell>
          <cell r="F4">
            <v>71</v>
          </cell>
        </row>
        <row r="5">
          <cell r="C5">
            <v>10283</v>
          </cell>
          <cell r="D5">
            <v>820</v>
          </cell>
          <cell r="E5">
            <v>4805</v>
          </cell>
          <cell r="F5">
            <v>8687.4</v>
          </cell>
        </row>
        <row r="27">
          <cell r="A27">
            <v>18</v>
          </cell>
        </row>
        <row r="28">
          <cell r="C28">
            <v>4805</v>
          </cell>
          <cell r="D28">
            <v>215258</v>
          </cell>
        </row>
      </sheetData>
      <sheetData sheetId="2">
        <row r="4">
          <cell r="C4">
            <v>89</v>
          </cell>
          <cell r="D4">
            <v>17</v>
          </cell>
          <cell r="E4">
            <v>18</v>
          </cell>
          <cell r="F4">
            <v>74</v>
          </cell>
        </row>
        <row r="5">
          <cell r="C5">
            <v>12554.5</v>
          </cell>
          <cell r="D5">
            <v>5190</v>
          </cell>
          <cell r="E5">
            <v>4245</v>
          </cell>
          <cell r="F5">
            <v>8496.2999999999993</v>
          </cell>
        </row>
        <row r="27">
          <cell r="A27">
            <v>18</v>
          </cell>
        </row>
        <row r="28">
          <cell r="C28">
            <v>4245</v>
          </cell>
          <cell r="D28">
            <v>210154</v>
          </cell>
        </row>
      </sheetData>
      <sheetData sheetId="3">
        <row r="4">
          <cell r="C4">
            <v>82</v>
          </cell>
          <cell r="D4">
            <v>4</v>
          </cell>
          <cell r="E4">
            <v>30</v>
          </cell>
          <cell r="F4">
            <v>58</v>
          </cell>
        </row>
        <row r="5">
          <cell r="C5">
            <v>13342.9</v>
          </cell>
          <cell r="D5">
            <v>2300</v>
          </cell>
          <cell r="E5">
            <v>8175</v>
          </cell>
          <cell r="F5">
            <v>8426.5</v>
          </cell>
        </row>
        <row r="39">
          <cell r="A39">
            <v>30</v>
          </cell>
        </row>
        <row r="40">
          <cell r="C40">
            <v>8175</v>
          </cell>
          <cell r="D40">
            <v>430826</v>
          </cell>
        </row>
      </sheetData>
      <sheetData sheetId="4">
        <row r="4">
          <cell r="C4">
            <v>73</v>
          </cell>
          <cell r="D4">
            <v>0</v>
          </cell>
          <cell r="E4">
            <v>28</v>
          </cell>
          <cell r="F4">
            <v>75</v>
          </cell>
        </row>
        <row r="5">
          <cell r="C5">
            <v>11554</v>
          </cell>
          <cell r="D5">
            <v>0</v>
          </cell>
          <cell r="E5">
            <v>7650</v>
          </cell>
          <cell r="F5">
            <v>9834.6</v>
          </cell>
        </row>
        <row r="37">
          <cell r="A37">
            <v>28</v>
          </cell>
        </row>
        <row r="38">
          <cell r="C38">
            <v>7650</v>
          </cell>
          <cell r="D38">
            <v>355924</v>
          </cell>
        </row>
      </sheetData>
      <sheetData sheetId="5">
        <row r="4">
          <cell r="C4">
            <v>70</v>
          </cell>
          <cell r="D4">
            <v>0</v>
          </cell>
          <cell r="E4">
            <v>24</v>
          </cell>
          <cell r="F4">
            <v>69</v>
          </cell>
        </row>
        <row r="5">
          <cell r="C5">
            <v>8760.5299999999988</v>
          </cell>
          <cell r="D5">
            <v>0</v>
          </cell>
          <cell r="E5">
            <v>6281</v>
          </cell>
          <cell r="F5">
            <v>10214.6</v>
          </cell>
        </row>
        <row r="33">
          <cell r="A33">
            <v>24</v>
          </cell>
        </row>
        <row r="34">
          <cell r="C34">
            <v>6281</v>
          </cell>
          <cell r="D34">
            <v>375066</v>
          </cell>
        </row>
      </sheetData>
      <sheetData sheetId="6">
        <row r="4">
          <cell r="C4">
            <v>83</v>
          </cell>
          <cell r="D4">
            <v>0</v>
          </cell>
          <cell r="E4">
            <v>17</v>
          </cell>
          <cell r="F4">
            <v>58</v>
          </cell>
        </row>
        <row r="5">
          <cell r="C5">
            <v>13732</v>
          </cell>
          <cell r="D5">
            <v>0</v>
          </cell>
          <cell r="E5">
            <v>3890</v>
          </cell>
          <cell r="F5">
            <v>9317.6</v>
          </cell>
        </row>
        <row r="26">
          <cell r="A26">
            <v>17</v>
          </cell>
        </row>
        <row r="27">
          <cell r="C27">
            <v>3890</v>
          </cell>
          <cell r="D27">
            <v>115124</v>
          </cell>
        </row>
      </sheetData>
      <sheetData sheetId="7">
        <row r="4">
          <cell r="C4">
            <v>107</v>
          </cell>
          <cell r="D4">
            <v>4</v>
          </cell>
          <cell r="E4">
            <v>23</v>
          </cell>
          <cell r="F4">
            <v>94</v>
          </cell>
        </row>
        <row r="5">
          <cell r="C5">
            <v>11063.529999999999</v>
          </cell>
          <cell r="D5">
            <v>840</v>
          </cell>
          <cell r="E5">
            <v>4030.53</v>
          </cell>
          <cell r="F5">
            <v>9923</v>
          </cell>
        </row>
        <row r="32">
          <cell r="A32">
            <v>23</v>
          </cell>
        </row>
        <row r="33">
          <cell r="C33">
            <v>4030.53</v>
          </cell>
          <cell r="D33">
            <v>155756</v>
          </cell>
        </row>
      </sheetData>
      <sheetData sheetId="8">
        <row r="4">
          <cell r="C4">
            <v>136</v>
          </cell>
          <cell r="D4">
            <v>11</v>
          </cell>
          <cell r="E4">
            <v>26</v>
          </cell>
          <cell r="F4">
            <v>99</v>
          </cell>
        </row>
        <row r="5">
          <cell r="C5">
            <v>13751</v>
          </cell>
          <cell r="D5">
            <v>3204</v>
          </cell>
          <cell r="E5">
            <v>4643</v>
          </cell>
          <cell r="F5">
            <v>9035.6299999999992</v>
          </cell>
        </row>
        <row r="35">
          <cell r="A35">
            <v>26</v>
          </cell>
        </row>
        <row r="36">
          <cell r="C36">
            <v>4643</v>
          </cell>
          <cell r="D36">
            <v>176072</v>
          </cell>
        </row>
      </sheetData>
      <sheetData sheetId="9">
        <row r="4">
          <cell r="C4">
            <v>112</v>
          </cell>
          <cell r="D4">
            <v>3</v>
          </cell>
          <cell r="E4">
            <v>31</v>
          </cell>
          <cell r="F4">
            <v>91</v>
          </cell>
        </row>
        <row r="5">
          <cell r="C5">
            <v>15271</v>
          </cell>
          <cell r="D5">
            <v>520</v>
          </cell>
          <cell r="E5">
            <v>10773</v>
          </cell>
          <cell r="F5">
            <v>9792.6</v>
          </cell>
        </row>
        <row r="40">
          <cell r="A40">
            <v>31</v>
          </cell>
        </row>
        <row r="41">
          <cell r="C41">
            <v>10773</v>
          </cell>
          <cell r="D41">
            <v>209932</v>
          </cell>
        </row>
      </sheetData>
      <sheetData sheetId="10">
        <row r="4">
          <cell r="C4">
            <v>108</v>
          </cell>
          <cell r="D4">
            <v>6</v>
          </cell>
          <cell r="E4">
            <v>51</v>
          </cell>
          <cell r="F4">
            <v>92</v>
          </cell>
        </row>
        <row r="5">
          <cell r="C5">
            <v>14420</v>
          </cell>
          <cell r="D5">
            <v>771</v>
          </cell>
          <cell r="E5">
            <v>11201</v>
          </cell>
          <cell r="F5">
            <v>10154.6</v>
          </cell>
        </row>
        <row r="60">
          <cell r="A60">
            <v>51</v>
          </cell>
        </row>
        <row r="61">
          <cell r="C61">
            <v>11201</v>
          </cell>
          <cell r="D61">
            <v>345372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opLeftCell="A28" zoomScaleNormal="100" workbookViewId="0">
      <selection activeCell="F4" sqref="F4:F5"/>
    </sheetView>
  </sheetViews>
  <sheetFormatPr defaultRowHeight="15" x14ac:dyDescent="0.25"/>
  <cols>
    <col min="1" max="1" width="5" style="1" customWidth="1"/>
    <col min="2" max="2" width="24.140625" style="2" customWidth="1"/>
    <col min="3" max="3" width="10.28515625" style="1" customWidth="1"/>
    <col min="4" max="4" width="12.5703125" style="1" customWidth="1"/>
    <col min="5" max="5" width="13.140625" style="3" customWidth="1"/>
    <col min="6" max="6" width="29.42578125" style="1" customWidth="1"/>
    <col min="7" max="7" width="7.28515625" style="1" customWidth="1"/>
  </cols>
  <sheetData>
    <row r="1" spans="1:10" s="1" customFormat="1" ht="33.75" customHeight="1" x14ac:dyDescent="0.25">
      <c r="A1" s="47" t="s">
        <v>23</v>
      </c>
      <c r="B1" s="47"/>
      <c r="C1" s="47"/>
      <c r="D1" s="47"/>
      <c r="E1" s="47"/>
      <c r="F1" s="47"/>
      <c r="G1" s="47"/>
    </row>
    <row r="2" spans="1:10" s="1" customFormat="1" x14ac:dyDescent="0.25">
      <c r="A2" s="22"/>
      <c r="B2" s="23"/>
      <c r="C2" s="24" t="s">
        <v>18</v>
      </c>
      <c r="D2" s="24" t="s">
        <v>19</v>
      </c>
      <c r="E2" s="24" t="s">
        <v>20</v>
      </c>
      <c r="F2" s="24" t="s">
        <v>21</v>
      </c>
      <c r="G2" s="22"/>
    </row>
    <row r="3" spans="1:10" s="4" customFormat="1" ht="38.25" x14ac:dyDescent="0.25">
      <c r="A3" s="27" t="s">
        <v>0</v>
      </c>
      <c r="B3" s="6" t="s">
        <v>1</v>
      </c>
      <c r="C3" s="27" t="s">
        <v>13</v>
      </c>
      <c r="D3" s="27" t="s">
        <v>16</v>
      </c>
      <c r="E3" s="27" t="s">
        <v>2</v>
      </c>
      <c r="F3" s="27" t="s">
        <v>3</v>
      </c>
      <c r="G3" s="27" t="s">
        <v>17</v>
      </c>
    </row>
    <row r="4" spans="1:10" s="1" customFormat="1" ht="39" customHeight="1" x14ac:dyDescent="0.25">
      <c r="A4" s="25">
        <v>1</v>
      </c>
      <c r="B4" s="7" t="s">
        <v>4</v>
      </c>
      <c r="C4" s="8">
        <f>39+25</f>
        <v>64</v>
      </c>
      <c r="D4" s="9">
        <v>2</v>
      </c>
      <c r="E4" s="9">
        <v>22</v>
      </c>
      <c r="F4" s="9">
        <v>57</v>
      </c>
      <c r="G4" s="9" t="s">
        <v>5</v>
      </c>
    </row>
    <row r="5" spans="1:10" s="1" customFormat="1" ht="39" customHeight="1" x14ac:dyDescent="0.25">
      <c r="A5" s="25">
        <v>2</v>
      </c>
      <c r="B5" s="7" t="s">
        <v>6</v>
      </c>
      <c r="C5" s="8">
        <f>1821+7995</f>
        <v>9816</v>
      </c>
      <c r="D5" s="9">
        <v>700</v>
      </c>
      <c r="E5" s="26">
        <v>7195</v>
      </c>
      <c r="F5" s="9">
        <v>7746</v>
      </c>
      <c r="G5" s="9" t="s">
        <v>5</v>
      </c>
    </row>
    <row r="6" spans="1:10" s="1" customFormat="1" ht="6.75" customHeight="1" x14ac:dyDescent="0.25">
      <c r="A6" s="10"/>
      <c r="B6" s="11"/>
      <c r="C6" s="12"/>
      <c r="D6" s="13"/>
      <c r="E6" s="13"/>
      <c r="F6" s="13"/>
      <c r="G6" s="12"/>
    </row>
    <row r="7" spans="1:10" s="1" customFormat="1" x14ac:dyDescent="0.25">
      <c r="A7" s="48" t="s">
        <v>24</v>
      </c>
      <c r="B7" s="48"/>
      <c r="C7" s="48"/>
      <c r="D7" s="48"/>
      <c r="E7" s="48"/>
      <c r="F7" s="48"/>
      <c r="G7" s="48"/>
    </row>
    <row r="8" spans="1:10" s="1" customFormat="1" ht="4.5" customHeight="1" x14ac:dyDescent="0.25">
      <c r="A8" s="14"/>
      <c r="B8" s="15"/>
      <c r="C8" s="14"/>
      <c r="D8" s="14"/>
      <c r="E8" s="16"/>
      <c r="F8" s="14"/>
      <c r="G8" s="14"/>
    </row>
    <row r="9" spans="1:10" s="1" customFormat="1" ht="25.5" x14ac:dyDescent="0.25">
      <c r="A9" s="27" t="s">
        <v>0</v>
      </c>
      <c r="B9" s="27" t="s">
        <v>7</v>
      </c>
      <c r="C9" s="27" t="s">
        <v>8</v>
      </c>
      <c r="D9" s="27" t="s">
        <v>9</v>
      </c>
      <c r="E9" s="49" t="s">
        <v>10</v>
      </c>
      <c r="F9" s="49"/>
      <c r="G9" s="27" t="s">
        <v>17</v>
      </c>
    </row>
    <row r="10" spans="1:10" s="1" customFormat="1" ht="51" customHeight="1" x14ac:dyDescent="0.2">
      <c r="A10" s="17">
        <v>1</v>
      </c>
      <c r="B10" s="17" t="s">
        <v>11</v>
      </c>
      <c r="C10" s="20">
        <v>70</v>
      </c>
      <c r="D10" s="20">
        <v>4340</v>
      </c>
      <c r="E10" s="46" t="s">
        <v>14</v>
      </c>
      <c r="F10" s="46"/>
      <c r="G10" s="5"/>
      <c r="I10" s="21"/>
    </row>
    <row r="11" spans="1:10" s="1" customFormat="1" ht="51" customHeight="1" x14ac:dyDescent="0.2">
      <c r="A11" s="17">
        <v>2</v>
      </c>
      <c r="B11" s="17" t="s">
        <v>11</v>
      </c>
      <c r="C11" s="20">
        <v>70</v>
      </c>
      <c r="D11" s="20">
        <v>4340</v>
      </c>
      <c r="E11" s="46" t="s">
        <v>14</v>
      </c>
      <c r="F11" s="46"/>
      <c r="G11" s="5"/>
      <c r="I11" s="21"/>
      <c r="J11" s="19"/>
    </row>
    <row r="12" spans="1:10" s="1" customFormat="1" ht="51" customHeight="1" x14ac:dyDescent="0.2">
      <c r="A12" s="17">
        <v>3</v>
      </c>
      <c r="B12" s="17" t="s">
        <v>11</v>
      </c>
      <c r="C12" s="20">
        <v>100</v>
      </c>
      <c r="D12" s="20">
        <v>6772</v>
      </c>
      <c r="E12" s="46" t="s">
        <v>14</v>
      </c>
      <c r="F12" s="46"/>
      <c r="G12" s="5"/>
      <c r="I12" s="21"/>
      <c r="J12" s="19"/>
    </row>
    <row r="13" spans="1:10" s="1" customFormat="1" ht="51" customHeight="1" x14ac:dyDescent="0.2">
      <c r="A13" s="17">
        <v>4</v>
      </c>
      <c r="B13" s="17" t="s">
        <v>11</v>
      </c>
      <c r="C13" s="20">
        <v>70</v>
      </c>
      <c r="D13" s="20">
        <v>4340</v>
      </c>
      <c r="E13" s="46" t="s">
        <v>14</v>
      </c>
      <c r="F13" s="46"/>
      <c r="G13" s="5"/>
      <c r="I13" s="21"/>
      <c r="J13" s="19"/>
    </row>
    <row r="14" spans="1:10" s="1" customFormat="1" ht="51" customHeight="1" x14ac:dyDescent="0.2">
      <c r="A14" s="17">
        <v>5</v>
      </c>
      <c r="B14" s="17" t="s">
        <v>11</v>
      </c>
      <c r="C14" s="20">
        <v>70</v>
      </c>
      <c r="D14" s="20">
        <v>4340</v>
      </c>
      <c r="E14" s="46" t="s">
        <v>14</v>
      </c>
      <c r="F14" s="46"/>
      <c r="G14" s="5"/>
      <c r="I14" s="21"/>
      <c r="J14" s="19"/>
    </row>
    <row r="15" spans="1:10" s="1" customFormat="1" ht="51" customHeight="1" x14ac:dyDescent="0.2">
      <c r="A15" s="17">
        <v>6</v>
      </c>
      <c r="B15" s="17" t="s">
        <v>11</v>
      </c>
      <c r="C15" s="20">
        <v>100</v>
      </c>
      <c r="D15" s="20">
        <v>6772</v>
      </c>
      <c r="E15" s="46" t="s">
        <v>14</v>
      </c>
      <c r="F15" s="46"/>
      <c r="G15" s="5"/>
      <c r="I15" s="21"/>
      <c r="J15" s="19"/>
    </row>
    <row r="16" spans="1:10" s="1" customFormat="1" ht="51" customHeight="1" x14ac:dyDescent="0.2">
      <c r="A16" s="17">
        <v>7</v>
      </c>
      <c r="B16" s="17" t="s">
        <v>11</v>
      </c>
      <c r="C16" s="20">
        <v>100</v>
      </c>
      <c r="D16" s="20">
        <v>6772</v>
      </c>
      <c r="E16" s="46" t="s">
        <v>14</v>
      </c>
      <c r="F16" s="46"/>
      <c r="G16" s="5"/>
      <c r="I16" s="21"/>
    </row>
    <row r="17" spans="1:10" s="1" customFormat="1" ht="51" customHeight="1" x14ac:dyDescent="0.2">
      <c r="A17" s="17">
        <v>8</v>
      </c>
      <c r="B17" s="17" t="s">
        <v>11</v>
      </c>
      <c r="C17" s="20">
        <v>70</v>
      </c>
      <c r="D17" s="20">
        <v>4340</v>
      </c>
      <c r="E17" s="46" t="s">
        <v>14</v>
      </c>
      <c r="F17" s="46"/>
      <c r="G17" s="5"/>
      <c r="I17" s="21"/>
    </row>
    <row r="18" spans="1:10" s="1" customFormat="1" ht="51" customHeight="1" x14ac:dyDescent="0.2">
      <c r="A18" s="17">
        <v>9</v>
      </c>
      <c r="B18" s="17" t="s">
        <v>11</v>
      </c>
      <c r="C18" s="20">
        <v>70</v>
      </c>
      <c r="D18" s="20">
        <v>4340</v>
      </c>
      <c r="E18" s="46" t="s">
        <v>14</v>
      </c>
      <c r="F18" s="46"/>
      <c r="G18" s="5"/>
      <c r="I18" s="21"/>
    </row>
    <row r="19" spans="1:10" s="1" customFormat="1" ht="51" customHeight="1" x14ac:dyDescent="0.2">
      <c r="A19" s="17">
        <v>10</v>
      </c>
      <c r="B19" s="17" t="s">
        <v>11</v>
      </c>
      <c r="C19" s="20">
        <v>200</v>
      </c>
      <c r="D19" s="20">
        <v>12400</v>
      </c>
      <c r="E19" s="46" t="s">
        <v>15</v>
      </c>
      <c r="F19" s="46"/>
      <c r="G19" s="5"/>
      <c r="I19" s="21"/>
    </row>
    <row r="20" spans="1:10" s="1" customFormat="1" ht="51" customHeight="1" x14ac:dyDescent="0.2">
      <c r="A20" s="17">
        <v>11</v>
      </c>
      <c r="B20" s="17" t="s">
        <v>11</v>
      </c>
      <c r="C20" s="20">
        <v>200</v>
      </c>
      <c r="D20" s="20">
        <v>12400</v>
      </c>
      <c r="E20" s="46" t="s">
        <v>15</v>
      </c>
      <c r="F20" s="46"/>
      <c r="G20" s="5"/>
      <c r="I20" s="21"/>
    </row>
    <row r="21" spans="1:10" s="1" customFormat="1" ht="51" customHeight="1" x14ac:dyDescent="0.2">
      <c r="A21" s="17">
        <v>12</v>
      </c>
      <c r="B21" s="17" t="s">
        <v>11</v>
      </c>
      <c r="C21" s="20">
        <v>600</v>
      </c>
      <c r="D21" s="20">
        <v>37200</v>
      </c>
      <c r="E21" s="46" t="s">
        <v>15</v>
      </c>
      <c r="F21" s="46"/>
      <c r="G21" s="5"/>
      <c r="I21" s="21"/>
    </row>
    <row r="22" spans="1:10" s="1" customFormat="1" ht="51" customHeight="1" x14ac:dyDescent="0.2">
      <c r="A22" s="17">
        <v>13</v>
      </c>
      <c r="B22" s="17" t="s">
        <v>11</v>
      </c>
      <c r="C22" s="20">
        <v>350</v>
      </c>
      <c r="D22" s="20">
        <v>6772</v>
      </c>
      <c r="E22" s="46" t="s">
        <v>15</v>
      </c>
      <c r="F22" s="46"/>
      <c r="G22" s="5"/>
      <c r="I22" s="21"/>
      <c r="J22" s="19"/>
    </row>
    <row r="23" spans="1:10" s="1" customFormat="1" ht="51" customHeight="1" x14ac:dyDescent="0.2">
      <c r="A23" s="17">
        <v>14</v>
      </c>
      <c r="B23" s="17" t="s">
        <v>11</v>
      </c>
      <c r="C23" s="20">
        <v>200</v>
      </c>
      <c r="D23" s="20">
        <v>12400</v>
      </c>
      <c r="E23" s="46" t="s">
        <v>15</v>
      </c>
      <c r="F23" s="46"/>
      <c r="G23" s="5"/>
      <c r="I23" s="21"/>
      <c r="J23" s="19"/>
    </row>
    <row r="24" spans="1:10" s="1" customFormat="1" ht="51" customHeight="1" x14ac:dyDescent="0.2">
      <c r="A24" s="17">
        <v>15</v>
      </c>
      <c r="B24" s="17" t="s">
        <v>11</v>
      </c>
      <c r="C24" s="20">
        <v>200</v>
      </c>
      <c r="D24" s="20">
        <v>12400</v>
      </c>
      <c r="E24" s="46" t="s">
        <v>15</v>
      </c>
      <c r="F24" s="46"/>
      <c r="G24" s="5"/>
      <c r="I24" s="21"/>
    </row>
    <row r="25" spans="1:10" ht="51" customHeight="1" x14ac:dyDescent="0.25">
      <c r="A25" s="17">
        <v>16</v>
      </c>
      <c r="B25" s="17" t="s">
        <v>11</v>
      </c>
      <c r="C25" s="20">
        <v>550</v>
      </c>
      <c r="D25" s="20">
        <v>6772</v>
      </c>
      <c r="E25" s="46" t="s">
        <v>15</v>
      </c>
      <c r="F25" s="46"/>
      <c r="G25" s="5"/>
      <c r="I25" s="21"/>
    </row>
    <row r="26" spans="1:10" s="1" customFormat="1" ht="51" customHeight="1" x14ac:dyDescent="0.2">
      <c r="A26" s="17">
        <v>17</v>
      </c>
      <c r="B26" s="17" t="s">
        <v>11</v>
      </c>
      <c r="C26" s="20">
        <v>350</v>
      </c>
      <c r="D26" s="20">
        <v>6772</v>
      </c>
      <c r="E26" s="46" t="s">
        <v>15</v>
      </c>
      <c r="F26" s="46"/>
      <c r="G26" s="5"/>
      <c r="I26" s="21"/>
      <c r="J26" s="19"/>
    </row>
    <row r="27" spans="1:10" s="1" customFormat="1" ht="51" customHeight="1" x14ac:dyDescent="0.2">
      <c r="A27" s="17">
        <v>18</v>
      </c>
      <c r="B27" s="17" t="s">
        <v>11</v>
      </c>
      <c r="C27" s="20">
        <v>200</v>
      </c>
      <c r="D27" s="20">
        <v>12400</v>
      </c>
      <c r="E27" s="46" t="s">
        <v>15</v>
      </c>
      <c r="F27" s="46"/>
      <c r="G27" s="5"/>
      <c r="I27" s="21"/>
      <c r="J27" s="19"/>
    </row>
    <row r="28" spans="1:10" s="1" customFormat="1" ht="51" customHeight="1" x14ac:dyDescent="0.2">
      <c r="A28" s="17">
        <v>19</v>
      </c>
      <c r="B28" s="17" t="s">
        <v>11</v>
      </c>
      <c r="C28" s="20">
        <v>200</v>
      </c>
      <c r="D28" s="20">
        <v>12400</v>
      </c>
      <c r="E28" s="46" t="s">
        <v>15</v>
      </c>
      <c r="F28" s="46"/>
      <c r="G28" s="5"/>
      <c r="I28" s="21"/>
    </row>
    <row r="29" spans="1:10" ht="51" customHeight="1" x14ac:dyDescent="0.25">
      <c r="A29" s="17">
        <v>20</v>
      </c>
      <c r="B29" s="17" t="s">
        <v>11</v>
      </c>
      <c r="C29" s="20">
        <v>225</v>
      </c>
      <c r="D29" s="20">
        <v>13950</v>
      </c>
      <c r="E29" s="46" t="s">
        <v>15</v>
      </c>
      <c r="F29" s="46"/>
      <c r="G29" s="5"/>
      <c r="I29" s="21"/>
    </row>
    <row r="30" spans="1:10" ht="51" customHeight="1" x14ac:dyDescent="0.25">
      <c r="A30" s="17">
        <v>21</v>
      </c>
      <c r="B30" s="17" t="s">
        <v>11</v>
      </c>
      <c r="C30" s="20">
        <v>1600</v>
      </c>
      <c r="D30" s="20">
        <v>99200</v>
      </c>
      <c r="E30" s="46" t="s">
        <v>22</v>
      </c>
      <c r="F30" s="46"/>
      <c r="G30" s="5"/>
      <c r="I30" s="21"/>
    </row>
    <row r="31" spans="1:10" ht="51" customHeight="1" x14ac:dyDescent="0.25">
      <c r="A31" s="17">
        <v>22</v>
      </c>
      <c r="B31" s="17" t="s">
        <v>11</v>
      </c>
      <c r="C31" s="20">
        <v>1600</v>
      </c>
      <c r="D31" s="20">
        <v>99200</v>
      </c>
      <c r="E31" s="46" t="s">
        <v>22</v>
      </c>
      <c r="F31" s="46"/>
      <c r="G31" s="5"/>
      <c r="I31" s="21"/>
    </row>
    <row r="32" spans="1:10" x14ac:dyDescent="0.25">
      <c r="B32" s="18" t="s">
        <v>12</v>
      </c>
      <c r="C32" s="19">
        <f>SUM(C10:C31)</f>
        <v>7195</v>
      </c>
      <c r="D32" s="19">
        <f>SUM(D10:D31)</f>
        <v>390622</v>
      </c>
      <c r="I32" s="21"/>
    </row>
  </sheetData>
  <mergeCells count="25">
    <mergeCell ref="E12:F12"/>
    <mergeCell ref="A1:G1"/>
    <mergeCell ref="A7:G7"/>
    <mergeCell ref="E9:F9"/>
    <mergeCell ref="E10:F10"/>
    <mergeCell ref="E11:F11"/>
    <mergeCell ref="E24:F24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31:F31"/>
    <mergeCell ref="E25:F25"/>
    <mergeCell ref="E26:F26"/>
    <mergeCell ref="E27:F27"/>
    <mergeCell ref="E28:F28"/>
    <mergeCell ref="E29:F29"/>
    <mergeCell ref="E30:F30"/>
  </mergeCells>
  <pageMargins left="0.31496062992125984" right="0.31496062992125984" top="0.19685039370078741" bottom="0.19685039370078741" header="0" footer="0"/>
  <pageSetup paperSize="9" scale="97" fitToHeight="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="115" zoomScaleNormal="115" workbookViewId="0">
      <selection activeCell="I14" sqref="I14"/>
    </sheetView>
  </sheetViews>
  <sheetFormatPr defaultRowHeight="15" x14ac:dyDescent="0.25"/>
  <cols>
    <col min="1" max="1" width="5" style="1" customWidth="1"/>
    <col min="2" max="2" width="24.140625" style="2" customWidth="1"/>
    <col min="3" max="3" width="11.140625" style="1" customWidth="1"/>
    <col min="4" max="4" width="12.5703125" style="1" customWidth="1"/>
    <col min="5" max="5" width="13.140625" style="3" customWidth="1"/>
    <col min="6" max="6" width="29.42578125" style="1" customWidth="1"/>
    <col min="7" max="7" width="7.28515625" style="1" customWidth="1"/>
    <col min="8" max="8" width="11.85546875" customWidth="1"/>
    <col min="9" max="9" width="10.7109375" customWidth="1"/>
    <col min="10" max="11" width="10.5703125" customWidth="1"/>
  </cols>
  <sheetData>
    <row r="1" spans="1:11" s="1" customFormat="1" ht="45.75" customHeight="1" x14ac:dyDescent="0.25">
      <c r="A1" s="47" t="s">
        <v>41</v>
      </c>
      <c r="B1" s="47"/>
      <c r="C1" s="47"/>
      <c r="D1" s="47"/>
      <c r="E1" s="47"/>
      <c r="F1" s="47"/>
      <c r="G1" s="47"/>
    </row>
    <row r="2" spans="1:11" s="1" customFormat="1" x14ac:dyDescent="0.25">
      <c r="A2" s="22"/>
      <c r="B2" s="23"/>
      <c r="C2" s="24" t="s">
        <v>18</v>
      </c>
      <c r="D2" s="24" t="s">
        <v>19</v>
      </c>
      <c r="E2" s="24" t="s">
        <v>20</v>
      </c>
      <c r="F2" s="24" t="s">
        <v>21</v>
      </c>
      <c r="G2" s="22"/>
    </row>
    <row r="3" spans="1:11" s="4" customFormat="1" ht="38.25" x14ac:dyDescent="0.25">
      <c r="A3" s="38" t="s">
        <v>0</v>
      </c>
      <c r="B3" s="6" t="s">
        <v>1</v>
      </c>
      <c r="C3" s="38" t="s">
        <v>13</v>
      </c>
      <c r="D3" s="38" t="s">
        <v>16</v>
      </c>
      <c r="E3" s="38" t="s">
        <v>2</v>
      </c>
      <c r="F3" s="38" t="s">
        <v>3</v>
      </c>
      <c r="G3" s="38" t="s">
        <v>17</v>
      </c>
    </row>
    <row r="4" spans="1:11" s="1" customFormat="1" ht="39" customHeight="1" x14ac:dyDescent="0.25">
      <c r="A4" s="25">
        <v>1</v>
      </c>
      <c r="B4" s="7" t="s">
        <v>4</v>
      </c>
      <c r="C4" s="26">
        <v>112</v>
      </c>
      <c r="D4" s="26">
        <v>3</v>
      </c>
      <c r="E4" s="26">
        <v>31</v>
      </c>
      <c r="F4" s="26">
        <v>91</v>
      </c>
      <c r="G4" s="9" t="s">
        <v>5</v>
      </c>
      <c r="H4"/>
      <c r="I4"/>
      <c r="J4"/>
      <c r="K4"/>
    </row>
    <row r="5" spans="1:11" s="1" customFormat="1" ht="39" customHeight="1" x14ac:dyDescent="0.25">
      <c r="A5" s="25">
        <v>2</v>
      </c>
      <c r="B5" s="7" t="s">
        <v>6</v>
      </c>
      <c r="C5" s="26">
        <v>15271</v>
      </c>
      <c r="D5" s="26">
        <v>520</v>
      </c>
      <c r="E5" s="26">
        <v>10773</v>
      </c>
      <c r="F5" s="26">
        <v>9792.6</v>
      </c>
      <c r="G5" s="9" t="s">
        <v>5</v>
      </c>
      <c r="H5"/>
      <c r="I5"/>
      <c r="J5"/>
      <c r="K5"/>
    </row>
    <row r="6" spans="1:11" s="1" customFormat="1" ht="6.75" customHeight="1" x14ac:dyDescent="0.25">
      <c r="A6" s="10"/>
      <c r="B6" s="11"/>
      <c r="C6" s="12"/>
      <c r="D6" s="13"/>
      <c r="E6" s="13"/>
      <c r="F6" s="13"/>
      <c r="G6" s="12"/>
      <c r="H6"/>
      <c r="I6"/>
      <c r="J6"/>
      <c r="K6"/>
    </row>
    <row r="7" spans="1:11" s="1" customFormat="1" x14ac:dyDescent="0.25">
      <c r="A7" s="48" t="s">
        <v>42</v>
      </c>
      <c r="B7" s="48"/>
      <c r="C7" s="48"/>
      <c r="D7" s="48"/>
      <c r="E7" s="48"/>
      <c r="F7" s="48"/>
      <c r="G7" s="48"/>
      <c r="H7"/>
      <c r="I7"/>
      <c r="J7"/>
      <c r="K7"/>
    </row>
    <row r="8" spans="1:11" s="1" customFormat="1" ht="4.5" customHeight="1" x14ac:dyDescent="0.25">
      <c r="A8" s="14"/>
      <c r="B8" s="15"/>
      <c r="C8" s="14"/>
      <c r="D8" s="14"/>
      <c r="E8" s="16"/>
      <c r="F8" s="14"/>
      <c r="G8" s="14"/>
    </row>
    <row r="9" spans="1:11" s="1" customFormat="1" ht="25.5" x14ac:dyDescent="0.25">
      <c r="A9" s="38" t="s">
        <v>0</v>
      </c>
      <c r="B9" s="38" t="s">
        <v>7</v>
      </c>
      <c r="C9" s="38" t="s">
        <v>8</v>
      </c>
      <c r="D9" s="38" t="s">
        <v>9</v>
      </c>
      <c r="E9" s="49" t="s">
        <v>10</v>
      </c>
      <c r="F9" s="49"/>
      <c r="G9" s="38" t="s">
        <v>17</v>
      </c>
      <c r="H9" s="19"/>
      <c r="K9" s="37"/>
    </row>
    <row r="10" spans="1:11" s="1" customFormat="1" ht="51" customHeight="1" x14ac:dyDescent="0.2">
      <c r="A10" s="17">
        <v>1</v>
      </c>
      <c r="B10" s="17" t="s">
        <v>11</v>
      </c>
      <c r="C10" s="20">
        <v>225</v>
      </c>
      <c r="D10" s="20">
        <v>6772</v>
      </c>
      <c r="E10" s="46" t="s">
        <v>15</v>
      </c>
      <c r="F10" s="46"/>
      <c r="G10" s="5"/>
      <c r="H10" s="19"/>
      <c r="I10" s="21"/>
    </row>
    <row r="11" spans="1:11" s="1" customFormat="1" ht="51" customHeight="1" x14ac:dyDescent="0.2">
      <c r="A11" s="17">
        <v>2</v>
      </c>
      <c r="B11" s="17" t="s">
        <v>11</v>
      </c>
      <c r="C11" s="20">
        <v>60</v>
      </c>
      <c r="D11" s="20">
        <v>6772</v>
      </c>
      <c r="E11" s="46" t="s">
        <v>15</v>
      </c>
      <c r="F11" s="46"/>
      <c r="G11" s="5"/>
      <c r="I11" s="21"/>
      <c r="J11" s="19"/>
    </row>
    <row r="12" spans="1:11" s="1" customFormat="1" ht="51" customHeight="1" x14ac:dyDescent="0.2">
      <c r="A12" s="17">
        <v>3</v>
      </c>
      <c r="B12" s="17" t="s">
        <v>11</v>
      </c>
      <c r="C12" s="20">
        <v>70</v>
      </c>
      <c r="D12" s="20">
        <v>6772</v>
      </c>
      <c r="E12" s="46" t="s">
        <v>15</v>
      </c>
      <c r="F12" s="46"/>
      <c r="G12" s="5"/>
      <c r="I12" s="21"/>
      <c r="J12" s="19"/>
    </row>
    <row r="13" spans="1:11" s="1" customFormat="1" ht="51" customHeight="1" x14ac:dyDescent="0.2">
      <c r="A13" s="17">
        <v>4</v>
      </c>
      <c r="B13" s="17" t="s">
        <v>11</v>
      </c>
      <c r="C13" s="20">
        <v>600</v>
      </c>
      <c r="D13" s="20">
        <v>6772</v>
      </c>
      <c r="E13" s="46" t="s">
        <v>15</v>
      </c>
      <c r="F13" s="46"/>
      <c r="G13" s="5"/>
      <c r="I13" s="21"/>
      <c r="J13" s="19"/>
    </row>
    <row r="14" spans="1:11" s="1" customFormat="1" ht="51" customHeight="1" x14ac:dyDescent="0.2">
      <c r="A14" s="17">
        <v>5</v>
      </c>
      <c r="B14" s="17" t="s">
        <v>11</v>
      </c>
      <c r="C14" s="20">
        <v>100</v>
      </c>
      <c r="D14" s="20">
        <v>6772</v>
      </c>
      <c r="E14" s="46" t="s">
        <v>15</v>
      </c>
      <c r="F14" s="46"/>
      <c r="G14" s="5"/>
      <c r="I14" s="21"/>
      <c r="J14" s="19"/>
    </row>
    <row r="15" spans="1:11" s="1" customFormat="1" ht="51" customHeight="1" x14ac:dyDescent="0.2">
      <c r="A15" s="17">
        <v>6</v>
      </c>
      <c r="B15" s="17" t="s">
        <v>11</v>
      </c>
      <c r="C15" s="20">
        <v>450</v>
      </c>
      <c r="D15" s="20">
        <v>6772</v>
      </c>
      <c r="E15" s="46" t="s">
        <v>15</v>
      </c>
      <c r="F15" s="46"/>
      <c r="G15" s="5"/>
      <c r="I15" s="21"/>
    </row>
    <row r="16" spans="1:11" s="1" customFormat="1" ht="51" customHeight="1" x14ac:dyDescent="0.2">
      <c r="A16" s="17">
        <v>7</v>
      </c>
      <c r="B16" s="17" t="s">
        <v>11</v>
      </c>
      <c r="C16" s="20">
        <v>1700</v>
      </c>
      <c r="D16" s="20">
        <v>6772</v>
      </c>
      <c r="E16" s="46" t="s">
        <v>15</v>
      </c>
      <c r="F16" s="46"/>
      <c r="G16" s="5"/>
      <c r="I16" s="21"/>
      <c r="J16" s="19"/>
    </row>
    <row r="17" spans="1:10" s="1" customFormat="1" ht="51" customHeight="1" x14ac:dyDescent="0.2">
      <c r="A17" s="17">
        <v>8</v>
      </c>
      <c r="B17" s="17" t="s">
        <v>11</v>
      </c>
      <c r="C17" s="20">
        <v>100</v>
      </c>
      <c r="D17" s="20">
        <v>6772</v>
      </c>
      <c r="E17" s="46" t="s">
        <v>15</v>
      </c>
      <c r="F17" s="46"/>
      <c r="G17" s="5"/>
      <c r="I17" s="21"/>
      <c r="J17" s="19"/>
    </row>
    <row r="18" spans="1:10" s="1" customFormat="1" ht="51" customHeight="1" x14ac:dyDescent="0.2">
      <c r="A18" s="17">
        <v>9</v>
      </c>
      <c r="B18" s="17" t="s">
        <v>11</v>
      </c>
      <c r="C18" s="20">
        <v>660</v>
      </c>
      <c r="D18" s="20">
        <v>6772</v>
      </c>
      <c r="E18" s="46" t="s">
        <v>15</v>
      </c>
      <c r="F18" s="46"/>
      <c r="G18" s="5"/>
      <c r="I18" s="21"/>
      <c r="J18" s="19"/>
    </row>
    <row r="19" spans="1:10" s="1" customFormat="1" ht="51" customHeight="1" x14ac:dyDescent="0.2">
      <c r="A19" s="17">
        <v>10</v>
      </c>
      <c r="B19" s="17" t="s">
        <v>11</v>
      </c>
      <c r="C19" s="20">
        <v>100</v>
      </c>
      <c r="D19" s="20">
        <v>6772</v>
      </c>
      <c r="E19" s="46" t="s">
        <v>15</v>
      </c>
      <c r="F19" s="46"/>
      <c r="G19" s="5"/>
      <c r="I19" s="21"/>
      <c r="J19" s="19"/>
    </row>
    <row r="20" spans="1:10" s="1" customFormat="1" ht="51" customHeight="1" x14ac:dyDescent="0.2">
      <c r="A20" s="17">
        <v>11</v>
      </c>
      <c r="B20" s="17" t="s">
        <v>11</v>
      </c>
      <c r="C20" s="20">
        <v>320</v>
      </c>
      <c r="D20" s="20">
        <v>6772</v>
      </c>
      <c r="E20" s="46" t="s">
        <v>15</v>
      </c>
      <c r="F20" s="46"/>
      <c r="G20" s="5"/>
      <c r="I20" s="21"/>
      <c r="J20" s="19"/>
    </row>
    <row r="21" spans="1:10" s="1" customFormat="1" ht="51" customHeight="1" x14ac:dyDescent="0.2">
      <c r="A21" s="17">
        <v>12</v>
      </c>
      <c r="B21" s="17" t="s">
        <v>11</v>
      </c>
      <c r="C21" s="20">
        <v>1500</v>
      </c>
      <c r="D21" s="20">
        <v>6772</v>
      </c>
      <c r="E21" s="46" t="s">
        <v>15</v>
      </c>
      <c r="F21" s="46"/>
      <c r="G21" s="5"/>
      <c r="I21" s="21"/>
    </row>
    <row r="22" spans="1:10" s="1" customFormat="1" ht="51" customHeight="1" x14ac:dyDescent="0.2">
      <c r="A22" s="17">
        <v>13</v>
      </c>
      <c r="B22" s="17" t="s">
        <v>11</v>
      </c>
      <c r="C22" s="20">
        <v>100</v>
      </c>
      <c r="D22" s="20">
        <v>6772</v>
      </c>
      <c r="E22" s="46" t="s">
        <v>15</v>
      </c>
      <c r="F22" s="46"/>
      <c r="G22" s="5"/>
      <c r="I22" s="21"/>
    </row>
    <row r="23" spans="1:10" s="1" customFormat="1" ht="51" customHeight="1" x14ac:dyDescent="0.2">
      <c r="A23" s="17">
        <v>14</v>
      </c>
      <c r="B23" s="17" t="s">
        <v>11</v>
      </c>
      <c r="C23" s="20">
        <v>350</v>
      </c>
      <c r="D23" s="20">
        <v>6772</v>
      </c>
      <c r="E23" s="46" t="s">
        <v>15</v>
      </c>
      <c r="F23" s="46"/>
      <c r="G23" s="5"/>
      <c r="I23" s="21"/>
      <c r="J23" s="19"/>
    </row>
    <row r="24" spans="1:10" s="1" customFormat="1" ht="51" customHeight="1" x14ac:dyDescent="0.2">
      <c r="A24" s="17">
        <v>15</v>
      </c>
      <c r="B24" s="17" t="s">
        <v>11</v>
      </c>
      <c r="C24" s="20">
        <v>100</v>
      </c>
      <c r="D24" s="20">
        <v>6772</v>
      </c>
      <c r="E24" s="46" t="s">
        <v>15</v>
      </c>
      <c r="F24" s="46"/>
      <c r="G24" s="5"/>
      <c r="I24" s="21"/>
      <c r="J24" s="19"/>
    </row>
    <row r="25" spans="1:10" s="1" customFormat="1" ht="51" customHeight="1" x14ac:dyDescent="0.2">
      <c r="A25" s="17">
        <v>16</v>
      </c>
      <c r="B25" s="17" t="s">
        <v>11</v>
      </c>
      <c r="C25" s="20">
        <v>350</v>
      </c>
      <c r="D25" s="20">
        <v>6772</v>
      </c>
      <c r="E25" s="46" t="s">
        <v>15</v>
      </c>
      <c r="F25" s="46"/>
      <c r="G25" s="5"/>
      <c r="I25" s="21"/>
      <c r="J25" s="19"/>
    </row>
    <row r="26" spans="1:10" s="1" customFormat="1" ht="51" customHeight="1" x14ac:dyDescent="0.2">
      <c r="A26" s="17">
        <v>17</v>
      </c>
      <c r="B26" s="17" t="s">
        <v>11</v>
      </c>
      <c r="C26" s="20">
        <v>100</v>
      </c>
      <c r="D26" s="20">
        <v>6772</v>
      </c>
      <c r="E26" s="46" t="s">
        <v>15</v>
      </c>
      <c r="F26" s="46"/>
      <c r="G26" s="5"/>
      <c r="I26" s="21"/>
      <c r="J26" s="19"/>
    </row>
    <row r="27" spans="1:10" s="1" customFormat="1" ht="51" customHeight="1" x14ac:dyDescent="0.2">
      <c r="A27" s="17">
        <v>18</v>
      </c>
      <c r="B27" s="17" t="s">
        <v>11</v>
      </c>
      <c r="C27" s="20">
        <v>350</v>
      </c>
      <c r="D27" s="20">
        <v>6772</v>
      </c>
      <c r="E27" s="46" t="s">
        <v>15</v>
      </c>
      <c r="F27" s="46"/>
      <c r="G27" s="5"/>
      <c r="I27" s="21"/>
    </row>
    <row r="28" spans="1:10" s="1" customFormat="1" ht="51" customHeight="1" x14ac:dyDescent="0.2">
      <c r="A28" s="17">
        <v>19</v>
      </c>
      <c r="B28" s="17" t="s">
        <v>11</v>
      </c>
      <c r="C28" s="20">
        <v>37</v>
      </c>
      <c r="D28" s="20">
        <v>6772</v>
      </c>
      <c r="E28" s="46" t="s">
        <v>15</v>
      </c>
      <c r="F28" s="46"/>
      <c r="G28" s="5"/>
      <c r="I28" s="21"/>
    </row>
    <row r="29" spans="1:10" s="1" customFormat="1" ht="51" customHeight="1" x14ac:dyDescent="0.2">
      <c r="A29" s="17">
        <v>20</v>
      </c>
      <c r="B29" s="17" t="s">
        <v>11</v>
      </c>
      <c r="C29" s="20">
        <v>30</v>
      </c>
      <c r="D29" s="20">
        <v>6772</v>
      </c>
      <c r="E29" s="46" t="s">
        <v>15</v>
      </c>
      <c r="F29" s="46"/>
      <c r="G29" s="5"/>
      <c r="I29" s="21"/>
      <c r="J29" s="19"/>
    </row>
    <row r="30" spans="1:10" s="1" customFormat="1" ht="51" customHeight="1" x14ac:dyDescent="0.2">
      <c r="A30" s="17">
        <v>21</v>
      </c>
      <c r="B30" s="17" t="s">
        <v>11</v>
      </c>
      <c r="C30" s="20">
        <v>1850</v>
      </c>
      <c r="D30" s="20">
        <v>6772</v>
      </c>
      <c r="E30" s="46" t="s">
        <v>15</v>
      </c>
      <c r="F30" s="46"/>
      <c r="G30" s="5"/>
      <c r="I30" s="21"/>
    </row>
    <row r="31" spans="1:10" s="1" customFormat="1" ht="51" customHeight="1" x14ac:dyDescent="0.2">
      <c r="A31" s="17">
        <v>22</v>
      </c>
      <c r="B31" s="17" t="s">
        <v>11</v>
      </c>
      <c r="C31" s="20">
        <v>200</v>
      </c>
      <c r="D31" s="20">
        <v>6772</v>
      </c>
      <c r="E31" s="46" t="s">
        <v>15</v>
      </c>
      <c r="F31" s="46"/>
      <c r="G31" s="5"/>
      <c r="I31" s="21"/>
    </row>
    <row r="32" spans="1:10" s="1" customFormat="1" ht="51" customHeight="1" x14ac:dyDescent="0.2">
      <c r="A32" s="17">
        <v>23</v>
      </c>
      <c r="B32" s="17" t="s">
        <v>11</v>
      </c>
      <c r="C32" s="20">
        <v>200</v>
      </c>
      <c r="D32" s="20">
        <v>6772</v>
      </c>
      <c r="E32" s="46" t="s">
        <v>15</v>
      </c>
      <c r="F32" s="46"/>
      <c r="G32" s="5"/>
      <c r="I32" s="21"/>
    </row>
    <row r="33" spans="1:9" s="1" customFormat="1" ht="51" customHeight="1" x14ac:dyDescent="0.2">
      <c r="A33" s="17">
        <v>24</v>
      </c>
      <c r="B33" s="17" t="s">
        <v>11</v>
      </c>
      <c r="C33" s="20">
        <v>100</v>
      </c>
      <c r="D33" s="20">
        <v>6772</v>
      </c>
      <c r="E33" s="46" t="s">
        <v>15</v>
      </c>
      <c r="F33" s="46"/>
      <c r="G33" s="5"/>
      <c r="I33" s="21"/>
    </row>
    <row r="34" spans="1:9" s="1" customFormat="1" ht="51" customHeight="1" x14ac:dyDescent="0.2">
      <c r="A34" s="17">
        <v>25</v>
      </c>
      <c r="B34" s="17" t="s">
        <v>11</v>
      </c>
      <c r="C34" s="20">
        <v>450</v>
      </c>
      <c r="D34" s="20">
        <v>6772</v>
      </c>
      <c r="E34" s="46" t="s">
        <v>15</v>
      </c>
      <c r="F34" s="46"/>
      <c r="G34" s="5"/>
      <c r="I34" s="21"/>
    </row>
    <row r="35" spans="1:9" s="1" customFormat="1" ht="51" customHeight="1" x14ac:dyDescent="0.2">
      <c r="A35" s="17">
        <v>26</v>
      </c>
      <c r="B35" s="17" t="s">
        <v>11</v>
      </c>
      <c r="C35" s="20">
        <v>70</v>
      </c>
      <c r="D35" s="20">
        <v>6772</v>
      </c>
      <c r="E35" s="46" t="s">
        <v>15</v>
      </c>
      <c r="F35" s="46"/>
      <c r="G35" s="5"/>
      <c r="I35" s="21"/>
    </row>
    <row r="36" spans="1:9" s="1" customFormat="1" ht="51" customHeight="1" x14ac:dyDescent="0.2">
      <c r="A36" s="17">
        <v>27</v>
      </c>
      <c r="B36" s="17" t="s">
        <v>11</v>
      </c>
      <c r="C36" s="20">
        <v>200</v>
      </c>
      <c r="D36" s="20">
        <v>6772</v>
      </c>
      <c r="E36" s="46" t="s">
        <v>15</v>
      </c>
      <c r="F36" s="46"/>
      <c r="G36" s="5"/>
      <c r="I36" s="21"/>
    </row>
    <row r="37" spans="1:9" s="1" customFormat="1" ht="51" customHeight="1" x14ac:dyDescent="0.2">
      <c r="A37" s="17">
        <v>28</v>
      </c>
      <c r="B37" s="17" t="s">
        <v>11</v>
      </c>
      <c r="C37" s="20">
        <v>6</v>
      </c>
      <c r="D37" s="20">
        <v>6772</v>
      </c>
      <c r="E37" s="46" t="s">
        <v>15</v>
      </c>
      <c r="F37" s="46"/>
      <c r="G37" s="5"/>
      <c r="I37" s="21"/>
    </row>
    <row r="38" spans="1:9" s="1" customFormat="1" ht="51" customHeight="1" x14ac:dyDescent="0.2">
      <c r="A38" s="17">
        <v>29</v>
      </c>
      <c r="B38" s="17" t="s">
        <v>11</v>
      </c>
      <c r="C38" s="20">
        <v>45</v>
      </c>
      <c r="D38" s="20">
        <v>6772</v>
      </c>
      <c r="E38" s="46" t="s">
        <v>15</v>
      </c>
      <c r="F38" s="46"/>
      <c r="G38" s="5"/>
      <c r="I38" s="21"/>
    </row>
    <row r="39" spans="1:9" s="1" customFormat="1" ht="51" customHeight="1" x14ac:dyDescent="0.2">
      <c r="A39" s="17">
        <v>30</v>
      </c>
      <c r="B39" s="17" t="s">
        <v>11</v>
      </c>
      <c r="C39" s="20">
        <v>225</v>
      </c>
      <c r="D39" s="20">
        <v>6772</v>
      </c>
      <c r="E39" s="46" t="s">
        <v>15</v>
      </c>
      <c r="F39" s="46"/>
      <c r="G39" s="5"/>
      <c r="I39" s="21"/>
    </row>
    <row r="40" spans="1:9" s="1" customFormat="1" ht="51" customHeight="1" x14ac:dyDescent="0.2">
      <c r="A40" s="17">
        <v>31</v>
      </c>
      <c r="B40" s="17" t="s">
        <v>11</v>
      </c>
      <c r="C40" s="20">
        <v>125</v>
      </c>
      <c r="D40" s="20">
        <v>6772</v>
      </c>
      <c r="E40" s="46" t="s">
        <v>15</v>
      </c>
      <c r="F40" s="46"/>
      <c r="G40" s="5"/>
      <c r="I40" s="21"/>
    </row>
    <row r="41" spans="1:9" x14ac:dyDescent="0.25">
      <c r="B41" s="18" t="s">
        <v>12</v>
      </c>
      <c r="C41" s="19">
        <v>10773</v>
      </c>
      <c r="D41" s="19">
        <v>209932</v>
      </c>
      <c r="I41" s="21"/>
    </row>
    <row r="42" spans="1:9" x14ac:dyDescent="0.25">
      <c r="A42"/>
      <c r="B42"/>
      <c r="C42"/>
      <c r="D42"/>
    </row>
    <row r="43" spans="1:9" x14ac:dyDescent="0.25">
      <c r="A43"/>
      <c r="B43"/>
      <c r="C43"/>
      <c r="D43"/>
    </row>
  </sheetData>
  <mergeCells count="34">
    <mergeCell ref="E37:F37"/>
    <mergeCell ref="E38:F38"/>
    <mergeCell ref="E39:F39"/>
    <mergeCell ref="E40:F40"/>
    <mergeCell ref="E31:F31"/>
    <mergeCell ref="E32:F32"/>
    <mergeCell ref="E33:F33"/>
    <mergeCell ref="E34:F34"/>
    <mergeCell ref="E35:F35"/>
    <mergeCell ref="E36:F36"/>
    <mergeCell ref="E30:F30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18:F18"/>
    <mergeCell ref="A1:G1"/>
    <mergeCell ref="A7:G7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</mergeCells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zoomScale="115" zoomScaleNormal="115" workbookViewId="0">
      <selection activeCell="A7" sqref="A7:G7"/>
    </sheetView>
  </sheetViews>
  <sheetFormatPr defaultRowHeight="15" x14ac:dyDescent="0.25"/>
  <cols>
    <col min="1" max="1" width="5" style="1" customWidth="1"/>
    <col min="2" max="2" width="23.42578125" style="2" customWidth="1"/>
    <col min="3" max="4" width="12.5703125" style="1" customWidth="1"/>
    <col min="5" max="5" width="12.5703125" style="3" customWidth="1"/>
    <col min="6" max="6" width="39.5703125" style="1" customWidth="1"/>
    <col min="7" max="7" width="7.28515625" style="1" customWidth="1"/>
    <col min="8" max="8" width="11.85546875" customWidth="1"/>
    <col min="9" max="9" width="10.7109375" customWidth="1"/>
    <col min="10" max="10" width="10.5703125" customWidth="1"/>
    <col min="11" max="11" width="12.5703125" customWidth="1"/>
  </cols>
  <sheetData>
    <row r="1" spans="1:11" s="1" customFormat="1" ht="45.75" customHeight="1" x14ac:dyDescent="0.25">
      <c r="A1" s="47" t="s">
        <v>43</v>
      </c>
      <c r="B1" s="47"/>
      <c r="C1" s="47"/>
      <c r="D1" s="47"/>
      <c r="E1" s="47"/>
      <c r="F1" s="47"/>
      <c r="G1" s="47"/>
    </row>
    <row r="2" spans="1:11" s="1" customFormat="1" x14ac:dyDescent="0.25">
      <c r="A2" s="22"/>
      <c r="B2" s="23"/>
      <c r="C2" s="24" t="s">
        <v>18</v>
      </c>
      <c r="D2" s="24" t="s">
        <v>19</v>
      </c>
      <c r="E2" s="24" t="s">
        <v>20</v>
      </c>
      <c r="F2" s="24" t="s">
        <v>21</v>
      </c>
      <c r="G2" s="22"/>
    </row>
    <row r="3" spans="1:11" s="4" customFormat="1" ht="38.25" x14ac:dyDescent="0.25">
      <c r="A3" s="44" t="s">
        <v>0</v>
      </c>
      <c r="B3" s="6" t="s">
        <v>1</v>
      </c>
      <c r="C3" s="44" t="s">
        <v>13</v>
      </c>
      <c r="D3" s="44" t="s">
        <v>16</v>
      </c>
      <c r="E3" s="44" t="s">
        <v>2</v>
      </c>
      <c r="F3" s="44" t="s">
        <v>3</v>
      </c>
      <c r="G3" s="44" t="s">
        <v>17</v>
      </c>
    </row>
    <row r="4" spans="1:11" s="1" customFormat="1" ht="39" customHeight="1" x14ac:dyDescent="0.25">
      <c r="A4" s="25">
        <v>1</v>
      </c>
      <c r="B4" s="7" t="s">
        <v>4</v>
      </c>
      <c r="C4" s="26">
        <v>108</v>
      </c>
      <c r="D4" s="26">
        <v>6</v>
      </c>
      <c r="E4" s="26">
        <v>51</v>
      </c>
      <c r="F4" s="26">
        <v>92</v>
      </c>
      <c r="G4" s="9" t="s">
        <v>5</v>
      </c>
      <c r="H4"/>
      <c r="I4"/>
      <c r="J4"/>
      <c r="K4"/>
    </row>
    <row r="5" spans="1:11" s="1" customFormat="1" ht="39" customHeight="1" x14ac:dyDescent="0.25">
      <c r="A5" s="25">
        <v>2</v>
      </c>
      <c r="B5" s="7" t="s">
        <v>6</v>
      </c>
      <c r="C5" s="26">
        <v>14420</v>
      </c>
      <c r="D5" s="26">
        <v>771</v>
      </c>
      <c r="E5" s="26">
        <v>11201</v>
      </c>
      <c r="F5" s="26">
        <v>10154</v>
      </c>
      <c r="G5" s="9" t="s">
        <v>5</v>
      </c>
      <c r="H5"/>
      <c r="I5"/>
      <c r="J5"/>
      <c r="K5"/>
    </row>
    <row r="6" spans="1:11" s="1" customFormat="1" ht="6.75" customHeight="1" x14ac:dyDescent="0.25">
      <c r="A6" s="10"/>
      <c r="B6" s="11"/>
      <c r="C6" s="12"/>
      <c r="D6" s="13"/>
      <c r="E6" s="13"/>
      <c r="F6" s="13"/>
      <c r="G6" s="12"/>
      <c r="H6"/>
      <c r="I6"/>
      <c r="J6"/>
      <c r="K6"/>
    </row>
    <row r="7" spans="1:11" s="1" customFormat="1" x14ac:dyDescent="0.25">
      <c r="A7" s="48" t="s">
        <v>44</v>
      </c>
      <c r="B7" s="48"/>
      <c r="C7" s="48"/>
      <c r="D7" s="48"/>
      <c r="E7" s="48"/>
      <c r="F7" s="48"/>
      <c r="G7" s="48"/>
      <c r="H7"/>
      <c r="I7"/>
      <c r="J7"/>
      <c r="K7"/>
    </row>
    <row r="8" spans="1:11" s="1" customFormat="1" ht="4.5" customHeight="1" x14ac:dyDescent="0.25">
      <c r="A8" s="14"/>
      <c r="B8" s="15"/>
      <c r="C8" s="14"/>
      <c r="D8" s="14"/>
      <c r="E8" s="16"/>
      <c r="F8" s="14"/>
      <c r="G8" s="14"/>
    </row>
    <row r="9" spans="1:11" s="1" customFormat="1" ht="25.5" x14ac:dyDescent="0.25">
      <c r="A9" s="44" t="s">
        <v>0</v>
      </c>
      <c r="B9" s="44" t="s">
        <v>7</v>
      </c>
      <c r="C9" s="44" t="s">
        <v>8</v>
      </c>
      <c r="D9" s="44" t="s">
        <v>9</v>
      </c>
      <c r="E9" s="49" t="s">
        <v>10</v>
      </c>
      <c r="F9" s="49"/>
      <c r="G9" s="44" t="s">
        <v>17</v>
      </c>
      <c r="H9" s="19"/>
      <c r="K9" s="37"/>
    </row>
    <row r="10" spans="1:11" s="1" customFormat="1" ht="29.25" customHeight="1" x14ac:dyDescent="0.2">
      <c r="A10" s="17">
        <v>1</v>
      </c>
      <c r="B10" s="17" t="s">
        <v>11</v>
      </c>
      <c r="C10" s="20">
        <v>140</v>
      </c>
      <c r="D10" s="20">
        <v>6772</v>
      </c>
      <c r="E10" s="50" t="s">
        <v>45</v>
      </c>
      <c r="F10" s="51"/>
      <c r="G10" s="5"/>
      <c r="H10" s="19"/>
      <c r="I10" s="21"/>
    </row>
    <row r="11" spans="1:11" s="1" customFormat="1" ht="29.25" customHeight="1" x14ac:dyDescent="0.2">
      <c r="A11" s="17">
        <v>2</v>
      </c>
      <c r="B11" s="17" t="s">
        <v>11</v>
      </c>
      <c r="C11" s="20">
        <v>70</v>
      </c>
      <c r="D11" s="20">
        <v>6772</v>
      </c>
      <c r="E11" s="50" t="s">
        <v>45</v>
      </c>
      <c r="F11" s="51"/>
      <c r="G11" s="5"/>
      <c r="I11" s="21"/>
      <c r="J11" s="19"/>
    </row>
    <row r="12" spans="1:11" s="1" customFormat="1" ht="29.25" customHeight="1" x14ac:dyDescent="0.2">
      <c r="A12" s="17">
        <v>3</v>
      </c>
      <c r="B12" s="17" t="s">
        <v>11</v>
      </c>
      <c r="C12" s="20">
        <v>200</v>
      </c>
      <c r="D12" s="20">
        <v>6772</v>
      </c>
      <c r="E12" s="50" t="s">
        <v>45</v>
      </c>
      <c r="F12" s="51"/>
      <c r="G12" s="5"/>
      <c r="I12" s="21"/>
      <c r="J12" s="19"/>
    </row>
    <row r="13" spans="1:11" s="1" customFormat="1" ht="29.25" customHeight="1" x14ac:dyDescent="0.2">
      <c r="A13" s="17">
        <v>4</v>
      </c>
      <c r="B13" s="17" t="s">
        <v>11</v>
      </c>
      <c r="C13" s="20">
        <v>70</v>
      </c>
      <c r="D13" s="20">
        <v>6772</v>
      </c>
      <c r="E13" s="50" t="s">
        <v>45</v>
      </c>
      <c r="F13" s="51"/>
      <c r="G13" s="5"/>
      <c r="I13" s="21"/>
      <c r="J13" s="19"/>
    </row>
    <row r="14" spans="1:11" s="1" customFormat="1" ht="29.25" customHeight="1" x14ac:dyDescent="0.2">
      <c r="A14" s="17">
        <v>5</v>
      </c>
      <c r="B14" s="17" t="s">
        <v>11</v>
      </c>
      <c r="C14" s="20">
        <v>200</v>
      </c>
      <c r="D14" s="20">
        <v>6772</v>
      </c>
      <c r="E14" s="50" t="s">
        <v>45</v>
      </c>
      <c r="F14" s="51"/>
      <c r="G14" s="5"/>
      <c r="I14" s="21"/>
      <c r="J14" s="19"/>
    </row>
    <row r="15" spans="1:11" s="1" customFormat="1" ht="29.25" customHeight="1" x14ac:dyDescent="0.2">
      <c r="A15" s="17">
        <v>6</v>
      </c>
      <c r="B15" s="17" t="s">
        <v>11</v>
      </c>
      <c r="C15" s="20">
        <v>50</v>
      </c>
      <c r="D15" s="20">
        <v>6772</v>
      </c>
      <c r="E15" s="50" t="s">
        <v>45</v>
      </c>
      <c r="F15" s="51"/>
      <c r="G15" s="5"/>
      <c r="I15" s="21"/>
    </row>
    <row r="16" spans="1:11" s="1" customFormat="1" ht="29.25" customHeight="1" x14ac:dyDescent="0.2">
      <c r="A16" s="17">
        <v>7</v>
      </c>
      <c r="B16" s="17" t="s">
        <v>11</v>
      </c>
      <c r="C16" s="20">
        <v>140</v>
      </c>
      <c r="D16" s="20">
        <v>6772</v>
      </c>
      <c r="E16" s="50" t="s">
        <v>45</v>
      </c>
      <c r="F16" s="51"/>
      <c r="G16" s="5"/>
      <c r="I16" s="21"/>
      <c r="J16" s="19"/>
    </row>
    <row r="17" spans="1:10" s="1" customFormat="1" ht="29.25" customHeight="1" x14ac:dyDescent="0.2">
      <c r="A17" s="17">
        <v>8</v>
      </c>
      <c r="B17" s="17" t="s">
        <v>11</v>
      </c>
      <c r="C17" s="20">
        <v>50</v>
      </c>
      <c r="D17" s="20">
        <v>6772</v>
      </c>
      <c r="E17" s="50" t="s">
        <v>45</v>
      </c>
      <c r="F17" s="51"/>
      <c r="G17" s="5"/>
      <c r="I17" s="21"/>
      <c r="J17" s="19"/>
    </row>
    <row r="18" spans="1:10" s="1" customFormat="1" ht="29.25" customHeight="1" x14ac:dyDescent="0.2">
      <c r="A18" s="17">
        <v>9</v>
      </c>
      <c r="B18" s="17" t="s">
        <v>11</v>
      </c>
      <c r="C18" s="20">
        <v>800</v>
      </c>
      <c r="D18" s="20">
        <v>6772</v>
      </c>
      <c r="E18" s="50" t="s">
        <v>45</v>
      </c>
      <c r="F18" s="51"/>
      <c r="G18" s="5"/>
      <c r="I18" s="21"/>
      <c r="J18" s="19"/>
    </row>
    <row r="19" spans="1:10" s="1" customFormat="1" ht="29.25" customHeight="1" x14ac:dyDescent="0.2">
      <c r="A19" s="17">
        <v>10</v>
      </c>
      <c r="B19" s="17" t="s">
        <v>11</v>
      </c>
      <c r="C19" s="20">
        <v>120</v>
      </c>
      <c r="D19" s="20">
        <v>6772</v>
      </c>
      <c r="E19" s="50" t="s">
        <v>45</v>
      </c>
      <c r="F19" s="51"/>
      <c r="G19" s="5"/>
      <c r="I19" s="21"/>
      <c r="J19" s="19"/>
    </row>
    <row r="20" spans="1:10" s="1" customFormat="1" ht="29.25" customHeight="1" x14ac:dyDescent="0.2">
      <c r="A20" s="17">
        <v>11</v>
      </c>
      <c r="B20" s="17" t="s">
        <v>11</v>
      </c>
      <c r="C20" s="20">
        <v>800</v>
      </c>
      <c r="D20" s="20">
        <v>6772</v>
      </c>
      <c r="E20" s="50" t="s">
        <v>45</v>
      </c>
      <c r="F20" s="51"/>
      <c r="G20" s="5"/>
      <c r="I20" s="21"/>
      <c r="J20" s="19"/>
    </row>
    <row r="21" spans="1:10" s="1" customFormat="1" ht="29.25" customHeight="1" x14ac:dyDescent="0.2">
      <c r="A21" s="17">
        <v>12</v>
      </c>
      <c r="B21" s="17" t="s">
        <v>11</v>
      </c>
      <c r="C21" s="20">
        <v>100</v>
      </c>
      <c r="D21" s="20">
        <v>6772</v>
      </c>
      <c r="E21" s="50" t="s">
        <v>45</v>
      </c>
      <c r="F21" s="51"/>
      <c r="G21" s="5"/>
      <c r="I21" s="21"/>
    </row>
    <row r="22" spans="1:10" s="1" customFormat="1" ht="29.25" customHeight="1" x14ac:dyDescent="0.2">
      <c r="A22" s="17">
        <v>13</v>
      </c>
      <c r="B22" s="17" t="s">
        <v>11</v>
      </c>
      <c r="C22" s="20">
        <v>350</v>
      </c>
      <c r="D22" s="20">
        <v>6772</v>
      </c>
      <c r="E22" s="50" t="s">
        <v>45</v>
      </c>
      <c r="F22" s="51"/>
      <c r="G22" s="5"/>
      <c r="I22" s="21"/>
    </row>
    <row r="23" spans="1:10" s="1" customFormat="1" ht="29.25" customHeight="1" x14ac:dyDescent="0.2">
      <c r="A23" s="17">
        <v>14</v>
      </c>
      <c r="B23" s="17" t="s">
        <v>11</v>
      </c>
      <c r="C23" s="20">
        <v>450</v>
      </c>
      <c r="D23" s="20">
        <v>6772</v>
      </c>
      <c r="E23" s="50" t="s">
        <v>45</v>
      </c>
      <c r="F23" s="51"/>
      <c r="G23" s="5"/>
      <c r="I23" s="21"/>
      <c r="J23" s="19"/>
    </row>
    <row r="24" spans="1:10" s="1" customFormat="1" ht="29.25" customHeight="1" x14ac:dyDescent="0.2">
      <c r="A24" s="17">
        <v>15</v>
      </c>
      <c r="B24" s="17" t="s">
        <v>11</v>
      </c>
      <c r="C24" s="20">
        <v>600</v>
      </c>
      <c r="D24" s="20">
        <v>6772</v>
      </c>
      <c r="E24" s="50" t="s">
        <v>45</v>
      </c>
      <c r="F24" s="51"/>
      <c r="G24" s="5"/>
      <c r="I24" s="21"/>
      <c r="J24" s="19"/>
    </row>
    <row r="25" spans="1:10" s="1" customFormat="1" ht="29.25" customHeight="1" x14ac:dyDescent="0.2">
      <c r="A25" s="17">
        <v>16</v>
      </c>
      <c r="B25" s="17" t="s">
        <v>11</v>
      </c>
      <c r="C25" s="20">
        <v>100</v>
      </c>
      <c r="D25" s="20">
        <v>6772</v>
      </c>
      <c r="E25" s="50" t="s">
        <v>45</v>
      </c>
      <c r="F25" s="51"/>
      <c r="G25" s="5"/>
      <c r="I25" s="21"/>
      <c r="J25" s="19"/>
    </row>
    <row r="26" spans="1:10" s="1" customFormat="1" ht="29.25" customHeight="1" x14ac:dyDescent="0.2">
      <c r="A26" s="17">
        <v>17</v>
      </c>
      <c r="B26" s="17" t="s">
        <v>11</v>
      </c>
      <c r="C26" s="20">
        <v>100</v>
      </c>
      <c r="D26" s="20">
        <v>6772</v>
      </c>
      <c r="E26" s="50" t="s">
        <v>45</v>
      </c>
      <c r="F26" s="51"/>
      <c r="G26" s="5"/>
      <c r="I26" s="21"/>
      <c r="J26" s="19"/>
    </row>
    <row r="27" spans="1:10" s="1" customFormat="1" ht="29.25" customHeight="1" x14ac:dyDescent="0.2">
      <c r="A27" s="17">
        <v>18</v>
      </c>
      <c r="B27" s="17" t="s">
        <v>11</v>
      </c>
      <c r="C27" s="20">
        <v>350</v>
      </c>
      <c r="D27" s="20">
        <v>6772</v>
      </c>
      <c r="E27" s="50" t="s">
        <v>45</v>
      </c>
      <c r="F27" s="51"/>
      <c r="G27" s="5"/>
      <c r="I27" s="21"/>
    </row>
    <row r="28" spans="1:10" s="1" customFormat="1" ht="29.25" customHeight="1" x14ac:dyDescent="0.2">
      <c r="A28" s="17">
        <v>19</v>
      </c>
      <c r="B28" s="17" t="s">
        <v>11</v>
      </c>
      <c r="C28" s="20">
        <v>6</v>
      </c>
      <c r="D28" s="20">
        <v>6772</v>
      </c>
      <c r="E28" s="50" t="s">
        <v>45</v>
      </c>
      <c r="F28" s="51"/>
      <c r="G28" s="5"/>
      <c r="I28" s="21"/>
      <c r="J28" s="19"/>
    </row>
    <row r="29" spans="1:10" s="1" customFormat="1" ht="29.25" customHeight="1" x14ac:dyDescent="0.2">
      <c r="A29" s="17">
        <v>20</v>
      </c>
      <c r="B29" s="17" t="s">
        <v>11</v>
      </c>
      <c r="C29" s="20">
        <v>45</v>
      </c>
      <c r="D29" s="20">
        <v>6772</v>
      </c>
      <c r="E29" s="50" t="s">
        <v>45</v>
      </c>
      <c r="F29" s="51"/>
      <c r="G29" s="5"/>
      <c r="I29" s="21"/>
      <c r="J29" s="19"/>
    </row>
    <row r="30" spans="1:10" s="1" customFormat="1" ht="29.25" customHeight="1" x14ac:dyDescent="0.25">
      <c r="A30" s="17">
        <v>21</v>
      </c>
      <c r="B30" s="17" t="s">
        <v>11</v>
      </c>
      <c r="C30" s="20">
        <v>70</v>
      </c>
      <c r="D30" s="20">
        <v>6772</v>
      </c>
      <c r="E30" s="50" t="s">
        <v>45</v>
      </c>
      <c r="F30" s="51"/>
      <c r="G30" s="5"/>
      <c r="J30" s="19"/>
    </row>
    <row r="31" spans="1:10" s="1" customFormat="1" ht="29.25" customHeight="1" x14ac:dyDescent="0.2">
      <c r="A31" s="17">
        <v>22</v>
      </c>
      <c r="B31" s="17" t="s">
        <v>11</v>
      </c>
      <c r="C31" s="20">
        <v>400</v>
      </c>
      <c r="D31" s="20">
        <v>6772</v>
      </c>
      <c r="E31" s="50" t="s">
        <v>45</v>
      </c>
      <c r="F31" s="51"/>
      <c r="G31" s="5"/>
      <c r="I31" s="21"/>
      <c r="J31" s="19"/>
    </row>
    <row r="32" spans="1:10" s="1" customFormat="1" ht="29.25" customHeight="1" x14ac:dyDescent="0.2">
      <c r="A32" s="17">
        <v>23</v>
      </c>
      <c r="B32" s="17" t="s">
        <v>11</v>
      </c>
      <c r="C32" s="20">
        <v>100</v>
      </c>
      <c r="D32" s="20">
        <v>6772</v>
      </c>
      <c r="E32" s="50" t="s">
        <v>45</v>
      </c>
      <c r="F32" s="51"/>
      <c r="G32" s="5"/>
      <c r="I32" s="21"/>
      <c r="J32" s="19"/>
    </row>
    <row r="33" spans="1:10" s="1" customFormat="1" ht="29.25" customHeight="1" x14ac:dyDescent="0.2">
      <c r="A33" s="17">
        <v>24</v>
      </c>
      <c r="B33" s="17" t="s">
        <v>11</v>
      </c>
      <c r="C33" s="20">
        <v>450</v>
      </c>
      <c r="D33" s="20">
        <v>6772</v>
      </c>
      <c r="E33" s="50" t="s">
        <v>45</v>
      </c>
      <c r="F33" s="51"/>
      <c r="G33" s="5"/>
      <c r="I33" s="21"/>
    </row>
    <row r="34" spans="1:10" s="1" customFormat="1" ht="29.25" customHeight="1" x14ac:dyDescent="0.2">
      <c r="A34" s="17">
        <v>25</v>
      </c>
      <c r="B34" s="17" t="s">
        <v>11</v>
      </c>
      <c r="C34" s="20">
        <v>70</v>
      </c>
      <c r="D34" s="20">
        <v>6772</v>
      </c>
      <c r="E34" s="50" t="s">
        <v>45</v>
      </c>
      <c r="F34" s="51"/>
      <c r="G34" s="5"/>
      <c r="I34" s="21"/>
    </row>
    <row r="35" spans="1:10" s="1" customFormat="1" ht="29.25" customHeight="1" x14ac:dyDescent="0.2">
      <c r="A35" s="17">
        <v>26</v>
      </c>
      <c r="B35" s="17" t="s">
        <v>11</v>
      </c>
      <c r="C35" s="20">
        <v>200</v>
      </c>
      <c r="D35" s="20">
        <v>6772</v>
      </c>
      <c r="E35" s="50" t="s">
        <v>45</v>
      </c>
      <c r="F35" s="51"/>
      <c r="G35" s="5"/>
      <c r="I35" s="21"/>
      <c r="J35" s="19"/>
    </row>
    <row r="36" spans="1:10" s="1" customFormat="1" ht="29.25" customHeight="1" x14ac:dyDescent="0.2">
      <c r="A36" s="17">
        <v>27</v>
      </c>
      <c r="B36" s="17" t="s">
        <v>11</v>
      </c>
      <c r="C36" s="20">
        <v>32</v>
      </c>
      <c r="D36" s="20">
        <v>6772</v>
      </c>
      <c r="E36" s="50" t="s">
        <v>45</v>
      </c>
      <c r="F36" s="51"/>
      <c r="G36" s="5"/>
      <c r="I36" s="21"/>
      <c r="J36" s="19"/>
    </row>
    <row r="37" spans="1:10" s="1" customFormat="1" ht="29.25" customHeight="1" x14ac:dyDescent="0.2">
      <c r="A37" s="17">
        <v>28</v>
      </c>
      <c r="B37" s="17" t="s">
        <v>11</v>
      </c>
      <c r="C37" s="20">
        <v>100</v>
      </c>
      <c r="D37" s="20">
        <v>6772</v>
      </c>
      <c r="E37" s="50" t="s">
        <v>45</v>
      </c>
      <c r="F37" s="51"/>
      <c r="G37" s="5"/>
      <c r="I37" s="21"/>
      <c r="J37" s="19"/>
    </row>
    <row r="38" spans="1:10" s="1" customFormat="1" ht="29.25" customHeight="1" x14ac:dyDescent="0.2">
      <c r="A38" s="17">
        <v>29</v>
      </c>
      <c r="B38" s="17" t="s">
        <v>11</v>
      </c>
      <c r="C38" s="20">
        <v>63</v>
      </c>
      <c r="D38" s="20">
        <v>6772</v>
      </c>
      <c r="E38" s="50" t="s">
        <v>45</v>
      </c>
      <c r="F38" s="51"/>
      <c r="G38" s="5"/>
      <c r="I38" s="21"/>
      <c r="J38" s="19"/>
    </row>
    <row r="39" spans="1:10" s="1" customFormat="1" ht="29.25" customHeight="1" x14ac:dyDescent="0.2">
      <c r="A39" s="17">
        <v>30</v>
      </c>
      <c r="B39" s="17" t="s">
        <v>11</v>
      </c>
      <c r="C39" s="20">
        <v>90</v>
      </c>
      <c r="D39" s="20">
        <v>6772</v>
      </c>
      <c r="E39" s="50" t="s">
        <v>45</v>
      </c>
      <c r="F39" s="51"/>
      <c r="G39" s="5"/>
      <c r="I39" s="21"/>
    </row>
    <row r="40" spans="1:10" s="1" customFormat="1" ht="29.25" customHeight="1" x14ac:dyDescent="0.2">
      <c r="A40" s="17">
        <v>31</v>
      </c>
      <c r="B40" s="17" t="s">
        <v>11</v>
      </c>
      <c r="C40" s="20">
        <v>56</v>
      </c>
      <c r="D40" s="20">
        <v>6772</v>
      </c>
      <c r="E40" s="50" t="s">
        <v>45</v>
      </c>
      <c r="F40" s="51"/>
      <c r="G40" s="5"/>
      <c r="I40" s="21"/>
    </row>
    <row r="41" spans="1:10" s="1" customFormat="1" ht="29.25" customHeight="1" x14ac:dyDescent="0.2">
      <c r="A41" s="17">
        <v>32</v>
      </c>
      <c r="B41" s="17" t="s">
        <v>11</v>
      </c>
      <c r="C41" s="20">
        <v>50</v>
      </c>
      <c r="D41" s="20">
        <v>6772</v>
      </c>
      <c r="E41" s="50" t="s">
        <v>45</v>
      </c>
      <c r="F41" s="51"/>
      <c r="G41" s="5"/>
      <c r="I41" s="21"/>
      <c r="J41" s="19"/>
    </row>
    <row r="42" spans="1:10" s="1" customFormat="1" ht="29.25" customHeight="1" x14ac:dyDescent="0.2">
      <c r="A42" s="17">
        <v>33</v>
      </c>
      <c r="B42" s="17" t="s">
        <v>11</v>
      </c>
      <c r="C42" s="20">
        <v>2500</v>
      </c>
      <c r="D42" s="20">
        <v>6772</v>
      </c>
      <c r="E42" s="50" t="s">
        <v>45</v>
      </c>
      <c r="F42" s="51"/>
      <c r="G42" s="5"/>
      <c r="I42" s="21"/>
    </row>
    <row r="43" spans="1:10" s="1" customFormat="1" ht="29.25" customHeight="1" x14ac:dyDescent="0.2">
      <c r="A43" s="17">
        <v>34</v>
      </c>
      <c r="B43" s="17" t="s">
        <v>11</v>
      </c>
      <c r="C43" s="20">
        <v>180</v>
      </c>
      <c r="D43" s="20">
        <v>6772</v>
      </c>
      <c r="E43" s="50" t="s">
        <v>45</v>
      </c>
      <c r="F43" s="51"/>
      <c r="G43" s="5"/>
      <c r="I43" s="21"/>
    </row>
    <row r="44" spans="1:10" s="1" customFormat="1" ht="29.25" customHeight="1" x14ac:dyDescent="0.2">
      <c r="A44" s="17">
        <v>35</v>
      </c>
      <c r="B44" s="17" t="s">
        <v>11</v>
      </c>
      <c r="C44" s="20">
        <v>70</v>
      </c>
      <c r="D44" s="20">
        <v>6772</v>
      </c>
      <c r="E44" s="50" t="s">
        <v>45</v>
      </c>
      <c r="F44" s="51"/>
      <c r="G44" s="5"/>
      <c r="I44" s="21"/>
    </row>
    <row r="45" spans="1:10" s="1" customFormat="1" ht="29.25" customHeight="1" x14ac:dyDescent="0.2">
      <c r="A45" s="17">
        <v>36</v>
      </c>
      <c r="B45" s="17" t="s">
        <v>11</v>
      </c>
      <c r="C45" s="20">
        <v>200</v>
      </c>
      <c r="D45" s="20">
        <v>6772</v>
      </c>
      <c r="E45" s="50" t="s">
        <v>45</v>
      </c>
      <c r="F45" s="51"/>
      <c r="G45" s="5"/>
      <c r="I45" s="21"/>
    </row>
    <row r="46" spans="1:10" s="1" customFormat="1" ht="29.25" customHeight="1" x14ac:dyDescent="0.2">
      <c r="A46" s="17">
        <v>37</v>
      </c>
      <c r="B46" s="17" t="s">
        <v>11</v>
      </c>
      <c r="C46" s="20">
        <v>70</v>
      </c>
      <c r="D46" s="20">
        <v>6772</v>
      </c>
      <c r="E46" s="50" t="s">
        <v>45</v>
      </c>
      <c r="F46" s="51"/>
      <c r="G46" s="5"/>
      <c r="I46" s="21"/>
    </row>
    <row r="47" spans="1:10" s="1" customFormat="1" ht="29.25" customHeight="1" x14ac:dyDescent="0.2">
      <c r="A47" s="17">
        <v>38</v>
      </c>
      <c r="B47" s="17" t="s">
        <v>11</v>
      </c>
      <c r="C47" s="20">
        <v>200</v>
      </c>
      <c r="D47" s="20">
        <v>6772</v>
      </c>
      <c r="E47" s="50" t="s">
        <v>45</v>
      </c>
      <c r="F47" s="51"/>
      <c r="G47" s="5"/>
      <c r="I47" s="21"/>
    </row>
    <row r="48" spans="1:10" s="1" customFormat="1" ht="29.25" customHeight="1" x14ac:dyDescent="0.2">
      <c r="A48" s="17">
        <v>39</v>
      </c>
      <c r="B48" s="17" t="s">
        <v>11</v>
      </c>
      <c r="C48" s="20">
        <v>56</v>
      </c>
      <c r="D48" s="20">
        <v>6772</v>
      </c>
      <c r="E48" s="50" t="s">
        <v>45</v>
      </c>
      <c r="F48" s="51"/>
      <c r="G48" s="5"/>
      <c r="I48" s="21"/>
    </row>
    <row r="49" spans="1:9" s="1" customFormat="1" ht="29.25" customHeight="1" x14ac:dyDescent="0.2">
      <c r="A49" s="17">
        <v>40</v>
      </c>
      <c r="B49" s="17" t="s">
        <v>11</v>
      </c>
      <c r="C49" s="20">
        <v>56</v>
      </c>
      <c r="D49" s="20">
        <v>6772</v>
      </c>
      <c r="E49" s="50" t="s">
        <v>45</v>
      </c>
      <c r="F49" s="51"/>
      <c r="G49" s="5"/>
      <c r="I49" s="21"/>
    </row>
    <row r="50" spans="1:9" s="1" customFormat="1" ht="29.25" customHeight="1" x14ac:dyDescent="0.2">
      <c r="A50" s="17">
        <v>41</v>
      </c>
      <c r="B50" s="17" t="s">
        <v>11</v>
      </c>
      <c r="C50" s="20">
        <v>70</v>
      </c>
      <c r="D50" s="20">
        <v>6772</v>
      </c>
      <c r="E50" s="50" t="s">
        <v>45</v>
      </c>
      <c r="F50" s="51"/>
      <c r="G50" s="5"/>
      <c r="I50" s="21"/>
    </row>
    <row r="51" spans="1:9" s="1" customFormat="1" ht="29.25" customHeight="1" x14ac:dyDescent="0.2">
      <c r="A51" s="17">
        <v>42</v>
      </c>
      <c r="B51" s="17" t="s">
        <v>11</v>
      </c>
      <c r="C51" s="20">
        <v>200</v>
      </c>
      <c r="D51" s="20">
        <v>6772</v>
      </c>
      <c r="E51" s="50" t="s">
        <v>45</v>
      </c>
      <c r="F51" s="51"/>
      <c r="G51" s="5"/>
      <c r="I51" s="21"/>
    </row>
    <row r="52" spans="1:9" s="1" customFormat="1" ht="29.25" customHeight="1" x14ac:dyDescent="0.2">
      <c r="A52" s="17">
        <v>43</v>
      </c>
      <c r="B52" s="17" t="s">
        <v>11</v>
      </c>
      <c r="C52" s="20">
        <v>100</v>
      </c>
      <c r="D52" s="20">
        <v>6772</v>
      </c>
      <c r="E52" s="50" t="s">
        <v>45</v>
      </c>
      <c r="F52" s="51"/>
      <c r="G52" s="5"/>
      <c r="I52" s="21"/>
    </row>
    <row r="53" spans="1:9" s="1" customFormat="1" ht="29.25" customHeight="1" x14ac:dyDescent="0.2">
      <c r="A53" s="17">
        <v>44</v>
      </c>
      <c r="B53" s="17" t="s">
        <v>11</v>
      </c>
      <c r="C53" s="20">
        <v>56</v>
      </c>
      <c r="D53" s="20">
        <v>6772</v>
      </c>
      <c r="E53" s="50" t="s">
        <v>45</v>
      </c>
      <c r="F53" s="51"/>
      <c r="G53" s="5"/>
      <c r="I53" s="21"/>
    </row>
    <row r="54" spans="1:9" s="1" customFormat="1" ht="29.25" customHeight="1" x14ac:dyDescent="0.2">
      <c r="A54" s="17">
        <v>45</v>
      </c>
      <c r="B54" s="17" t="s">
        <v>11</v>
      </c>
      <c r="C54" s="20">
        <v>90</v>
      </c>
      <c r="D54" s="20">
        <v>6772</v>
      </c>
      <c r="E54" s="50" t="s">
        <v>45</v>
      </c>
      <c r="F54" s="51"/>
      <c r="G54" s="5"/>
      <c r="I54" s="21"/>
    </row>
    <row r="55" spans="1:9" s="1" customFormat="1" ht="29.25" customHeight="1" x14ac:dyDescent="0.2">
      <c r="A55" s="17">
        <v>46</v>
      </c>
      <c r="B55" s="17" t="s">
        <v>11</v>
      </c>
      <c r="C55" s="20">
        <v>56</v>
      </c>
      <c r="D55" s="20">
        <v>6772</v>
      </c>
      <c r="E55" s="50" t="s">
        <v>45</v>
      </c>
      <c r="F55" s="51"/>
      <c r="G55" s="5"/>
      <c r="I55" s="21"/>
    </row>
    <row r="56" spans="1:9" s="1" customFormat="1" ht="29.25" customHeight="1" x14ac:dyDescent="0.2">
      <c r="A56" s="17">
        <v>47</v>
      </c>
      <c r="B56" s="17" t="s">
        <v>11</v>
      </c>
      <c r="C56" s="20">
        <v>30</v>
      </c>
      <c r="D56" s="20">
        <v>6772</v>
      </c>
      <c r="E56" s="50" t="s">
        <v>45</v>
      </c>
      <c r="F56" s="51"/>
      <c r="G56" s="5"/>
      <c r="I56" s="21"/>
    </row>
    <row r="57" spans="1:9" s="1" customFormat="1" ht="29.25" customHeight="1" x14ac:dyDescent="0.2">
      <c r="A57" s="17">
        <v>48</v>
      </c>
      <c r="B57" s="17" t="s">
        <v>11</v>
      </c>
      <c r="C57" s="20">
        <v>90</v>
      </c>
      <c r="D57" s="20">
        <v>6772</v>
      </c>
      <c r="E57" s="50" t="s">
        <v>45</v>
      </c>
      <c r="F57" s="51"/>
      <c r="G57" s="5"/>
      <c r="I57" s="21"/>
    </row>
    <row r="58" spans="1:9" s="1" customFormat="1" ht="29.25" customHeight="1" x14ac:dyDescent="0.2">
      <c r="A58" s="17">
        <v>49</v>
      </c>
      <c r="B58" s="17" t="s">
        <v>11</v>
      </c>
      <c r="C58" s="20">
        <v>63</v>
      </c>
      <c r="D58" s="20">
        <v>6772</v>
      </c>
      <c r="E58" s="50" t="s">
        <v>45</v>
      </c>
      <c r="F58" s="51"/>
      <c r="G58" s="5"/>
      <c r="I58" s="21"/>
    </row>
    <row r="59" spans="1:9" s="1" customFormat="1" ht="29.25" customHeight="1" x14ac:dyDescent="0.2">
      <c r="A59" s="17">
        <v>50</v>
      </c>
      <c r="B59" s="17" t="s">
        <v>11</v>
      </c>
      <c r="C59" s="20">
        <v>32</v>
      </c>
      <c r="D59" s="20">
        <v>6772</v>
      </c>
      <c r="E59" s="50" t="s">
        <v>45</v>
      </c>
      <c r="F59" s="51"/>
      <c r="G59" s="5"/>
      <c r="I59" s="21"/>
    </row>
    <row r="60" spans="1:9" s="1" customFormat="1" ht="29.25" customHeight="1" x14ac:dyDescent="0.2">
      <c r="A60" s="17">
        <v>51</v>
      </c>
      <c r="B60" s="17" t="s">
        <v>11</v>
      </c>
      <c r="C60" s="20">
        <v>660</v>
      </c>
      <c r="D60" s="20">
        <v>6772</v>
      </c>
      <c r="E60" s="50" t="s">
        <v>45</v>
      </c>
      <c r="F60" s="51"/>
      <c r="G60" s="5"/>
      <c r="I60" s="21"/>
    </row>
    <row r="61" spans="1:9" x14ac:dyDescent="0.25">
      <c r="B61" s="18" t="s">
        <v>12</v>
      </c>
      <c r="C61" s="19">
        <v>11201</v>
      </c>
      <c r="D61" s="19">
        <v>345372</v>
      </c>
      <c r="I61" s="21"/>
    </row>
    <row r="62" spans="1:9" x14ac:dyDescent="0.25">
      <c r="A62"/>
      <c r="B62"/>
      <c r="C62"/>
      <c r="D62"/>
      <c r="E62"/>
      <c r="F62"/>
      <c r="G62"/>
    </row>
    <row r="63" spans="1:9" x14ac:dyDescent="0.25">
      <c r="A63"/>
      <c r="B63"/>
      <c r="C63"/>
      <c r="D63"/>
      <c r="E63"/>
      <c r="F63"/>
      <c r="G63"/>
    </row>
  </sheetData>
  <mergeCells count="54">
    <mergeCell ref="E12:F12"/>
    <mergeCell ref="A1:G1"/>
    <mergeCell ref="A7:G7"/>
    <mergeCell ref="E9:F9"/>
    <mergeCell ref="E10:F10"/>
    <mergeCell ref="E11:F11"/>
    <mergeCell ref="E24:F24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36:F36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48:F48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60:F60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</mergeCells>
  <pageMargins left="0.31496062992125984" right="0.31496062992125984" top="0.74803149606299213" bottom="0.74803149606299213" header="0.31496062992125984" footer="0.31496062992125984"/>
  <pageSetup paperSize="9" scale="88" fitToHeight="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abSelected="1" zoomScale="115" zoomScaleNormal="115" workbookViewId="0">
      <selection sqref="A1:G1"/>
    </sheetView>
  </sheetViews>
  <sheetFormatPr defaultRowHeight="15" x14ac:dyDescent="0.25"/>
  <cols>
    <col min="1" max="1" width="5" style="1" customWidth="1"/>
    <col min="2" max="2" width="23.42578125" style="2" customWidth="1"/>
    <col min="3" max="4" width="12.5703125" style="1" customWidth="1"/>
    <col min="5" max="5" width="12.5703125" style="3" customWidth="1"/>
    <col min="6" max="6" width="39.5703125" style="1" customWidth="1"/>
    <col min="7" max="7" width="7.28515625" style="1" customWidth="1"/>
    <col min="8" max="8" width="11.85546875" style="57" customWidth="1"/>
    <col min="9" max="9" width="10.7109375" style="57" customWidth="1"/>
    <col min="10" max="10" width="10.5703125" style="57" customWidth="1"/>
    <col min="11" max="11" width="12.5703125" style="57" customWidth="1"/>
    <col min="12" max="12" width="9.140625" style="57"/>
  </cols>
  <sheetData>
    <row r="1" spans="1:12" s="1" customFormat="1" ht="45.75" customHeight="1" x14ac:dyDescent="0.25">
      <c r="A1" s="47" t="s">
        <v>46</v>
      </c>
      <c r="B1" s="47"/>
      <c r="C1" s="47"/>
      <c r="D1" s="47"/>
      <c r="E1" s="47"/>
      <c r="F1" s="47"/>
      <c r="G1" s="47"/>
      <c r="H1" s="52"/>
      <c r="I1" s="52"/>
      <c r="J1" s="52"/>
      <c r="K1" s="52"/>
      <c r="L1" s="52"/>
    </row>
    <row r="2" spans="1:12" s="1" customFormat="1" x14ac:dyDescent="0.25">
      <c r="A2" s="22"/>
      <c r="B2" s="23"/>
      <c r="C2" s="24" t="s">
        <v>18</v>
      </c>
      <c r="D2" s="24" t="s">
        <v>19</v>
      </c>
      <c r="E2" s="24" t="s">
        <v>20</v>
      </c>
      <c r="F2" s="24" t="s">
        <v>21</v>
      </c>
      <c r="G2" s="22"/>
      <c r="H2" s="52"/>
      <c r="I2" s="52"/>
      <c r="J2" s="52"/>
      <c r="K2" s="52"/>
      <c r="L2" s="52"/>
    </row>
    <row r="3" spans="1:12" s="4" customFormat="1" ht="38.25" x14ac:dyDescent="0.25">
      <c r="A3" s="45" t="s">
        <v>0</v>
      </c>
      <c r="B3" s="6" t="s">
        <v>1</v>
      </c>
      <c r="C3" s="45" t="s">
        <v>13</v>
      </c>
      <c r="D3" s="45" t="s">
        <v>16</v>
      </c>
      <c r="E3" s="45" t="s">
        <v>2</v>
      </c>
      <c r="F3" s="45" t="s">
        <v>3</v>
      </c>
      <c r="G3" s="45" t="s">
        <v>17</v>
      </c>
      <c r="H3" s="53"/>
      <c r="I3" s="53"/>
      <c r="J3" s="54"/>
      <c r="K3" s="53"/>
      <c r="L3" s="53"/>
    </row>
    <row r="4" spans="1:12" s="1" customFormat="1" ht="39" customHeight="1" x14ac:dyDescent="0.25">
      <c r="A4" s="25">
        <v>1</v>
      </c>
      <c r="B4" s="7" t="s">
        <v>4</v>
      </c>
      <c r="C4" s="26">
        <f>63+125</f>
        <v>188</v>
      </c>
      <c r="D4" s="26">
        <v>24</v>
      </c>
      <c r="E4" s="26">
        <v>35</v>
      </c>
      <c r="F4" s="26">
        <v>161</v>
      </c>
      <c r="G4" s="9" t="s">
        <v>5</v>
      </c>
      <c r="H4" s="54">
        <f>C4+'[2]11 22'!C4+'[2]10 22'!C4+'[2]09 22'!C4+'[2]08 22'!C4+'[2]07 22'!C4+'[2]06 22'!C4+'[2]05 22'!C4+'[2]04 22'!C4+'[2]03 22'!C4+'[2]02 22'!C4+'[2]01 22'!C4</f>
        <v>1187</v>
      </c>
      <c r="I4" s="54">
        <f>D4+'[2]11 22'!D4+'[2]10 22'!D4+'[2]09 22'!D4+'[2]08 22'!D4+'[2]07 22'!D4+'[2]06 22'!D4+'[2]05 22'!D4+'[2]04 22'!D4+'[2]03 22'!D4+'[2]02 22'!D4+'[2]01 22'!D4</f>
        <v>74</v>
      </c>
      <c r="J4" s="54">
        <f>E4+'[2]11 22'!E4+'[2]10 22'!E4+'[2]09 22'!E4+'[2]08 22'!E4+'[2]07 22'!E4+'[2]06 22'!E4+'[2]05 22'!E4+'[2]04 22'!E4+'[2]03 22'!E4+'[2]02 22'!E4+'[2]01 22'!E4</f>
        <v>323</v>
      </c>
      <c r="K4" s="54">
        <f>F4+'[2]11 22'!F4+'[2]10 22'!F4+'[2]09 22'!F4+'[2]08 22'!F4+'[2]07 22'!F4+'[2]06 22'!F4+'[2]05 22'!F4+'[2]04 22'!F4+'[2]03 22'!F4+'[2]02 22'!F4+'[2]01 22'!F4</f>
        <v>999</v>
      </c>
      <c r="L4" s="52"/>
    </row>
    <row r="5" spans="1:12" s="1" customFormat="1" ht="39" customHeight="1" x14ac:dyDescent="0.25">
      <c r="A5" s="25">
        <v>2</v>
      </c>
      <c r="B5" s="7" t="s">
        <v>6</v>
      </c>
      <c r="C5" s="26">
        <f>12377.9+3588.5</f>
        <v>15966.4</v>
      </c>
      <c r="D5" s="26">
        <v>5370</v>
      </c>
      <c r="E5" s="26">
        <v>3457.9</v>
      </c>
      <c r="F5" s="26">
        <v>11954.3</v>
      </c>
      <c r="G5" s="9" t="s">
        <v>5</v>
      </c>
      <c r="H5" s="54">
        <f>C5+'[2]11 22'!C5+'[2]10 22'!C5+'[2]09 22'!C5+'[2]08 22'!C5+'[2]07 22'!C5+'[2]06 22'!C5+'[2]05 22'!C5+'[2]04 22'!C5+'[2]03 22'!C5+'[2]02 22'!C5+'[2]01 22'!C5</f>
        <v>150514.85999999999</v>
      </c>
      <c r="I5" s="54">
        <f>D5+'[2]11 22'!D5+'[2]10 22'!D5+'[2]09 22'!D5+'[2]08 22'!D5+'[2]07 22'!D5+'[2]06 22'!D5+'[2]05 22'!D5+'[2]04 22'!D5+'[2]03 22'!D5+'[2]02 22'!D5+'[2]01 22'!D5</f>
        <v>19715</v>
      </c>
      <c r="J5" s="54">
        <f>E5+'[2]11 22'!E5+'[2]10 22'!E5+'[2]09 22'!E5+'[2]08 22'!E5+'[2]07 22'!E5+'[2]06 22'!E5+'[2]05 22'!E5+'[2]04 22'!E5+'[2]03 22'!E5+'[2]02 22'!E5+'[2]01 22'!E5</f>
        <v>76346.429999999993</v>
      </c>
      <c r="K5" s="54">
        <f>F5+'[2]11 22'!F5+'[2]10 22'!F5+'[2]09 22'!F5+'[2]08 22'!F5+'[2]07 22'!F5+'[2]06 22'!F5+'[2]05 22'!F5+'[2]04 22'!F5+'[2]03 22'!F5+'[2]02 22'!F5+'[2]01 22'!F5</f>
        <v>113583.13</v>
      </c>
      <c r="L5" s="52"/>
    </row>
    <row r="6" spans="1:12" s="1" customFormat="1" ht="6.75" customHeight="1" x14ac:dyDescent="0.25">
      <c r="A6" s="10"/>
      <c r="B6" s="11"/>
      <c r="C6" s="12"/>
      <c r="D6" s="13"/>
      <c r="E6" s="13"/>
      <c r="F6" s="13"/>
      <c r="G6" s="12"/>
      <c r="H6" s="52"/>
      <c r="I6" s="52"/>
      <c r="J6" s="52"/>
      <c r="K6" s="52"/>
      <c r="L6" s="52"/>
    </row>
    <row r="7" spans="1:12" s="1" customFormat="1" x14ac:dyDescent="0.25">
      <c r="A7" s="48" t="s">
        <v>47</v>
      </c>
      <c r="B7" s="48"/>
      <c r="C7" s="48"/>
      <c r="D7" s="48"/>
      <c r="E7" s="48"/>
      <c r="F7" s="48"/>
      <c r="G7" s="48"/>
      <c r="H7" s="54"/>
      <c r="I7" s="54"/>
      <c r="J7" s="54"/>
      <c r="K7" s="54"/>
      <c r="L7" s="52"/>
    </row>
    <row r="8" spans="1:12" s="1" customFormat="1" ht="4.5" customHeight="1" x14ac:dyDescent="0.25">
      <c r="A8" s="14"/>
      <c r="B8" s="15"/>
      <c r="C8" s="14"/>
      <c r="D8" s="14"/>
      <c r="E8" s="16"/>
      <c r="F8" s="14"/>
      <c r="G8" s="14"/>
      <c r="H8" s="52"/>
      <c r="I8" s="52"/>
      <c r="J8" s="52"/>
      <c r="K8" s="52"/>
      <c r="L8" s="52"/>
    </row>
    <row r="9" spans="1:12" s="1" customFormat="1" ht="25.5" x14ac:dyDescent="0.25">
      <c r="A9" s="45" t="s">
        <v>0</v>
      </c>
      <c r="B9" s="45" t="s">
        <v>7</v>
      </c>
      <c r="C9" s="45" t="s">
        <v>8</v>
      </c>
      <c r="D9" s="45" t="s">
        <v>9</v>
      </c>
      <c r="E9" s="49" t="s">
        <v>10</v>
      </c>
      <c r="F9" s="49"/>
      <c r="G9" s="45" t="s">
        <v>17</v>
      </c>
      <c r="H9" s="54"/>
      <c r="I9" s="52"/>
      <c r="J9" s="52"/>
      <c r="K9" s="55"/>
      <c r="L9" s="52"/>
    </row>
    <row r="10" spans="1:12" s="1" customFormat="1" ht="29.25" customHeight="1" x14ac:dyDescent="0.2">
      <c r="A10" s="17">
        <v>1</v>
      </c>
      <c r="B10" s="17" t="s">
        <v>11</v>
      </c>
      <c r="C10" s="20">
        <v>10</v>
      </c>
      <c r="D10" s="20">
        <v>8299</v>
      </c>
      <c r="E10" s="50" t="s">
        <v>45</v>
      </c>
      <c r="F10" s="51"/>
      <c r="G10" s="5"/>
      <c r="H10" s="54"/>
      <c r="I10" s="56"/>
      <c r="J10" s="52"/>
      <c r="K10" s="52"/>
      <c r="L10" s="52"/>
    </row>
    <row r="11" spans="1:12" s="1" customFormat="1" ht="29.25" customHeight="1" x14ac:dyDescent="0.2">
      <c r="A11" s="17">
        <v>2</v>
      </c>
      <c r="B11" s="17" t="s">
        <v>11</v>
      </c>
      <c r="C11" s="20">
        <v>80</v>
      </c>
      <c r="D11" s="20">
        <v>8299</v>
      </c>
      <c r="E11" s="50" t="s">
        <v>45</v>
      </c>
      <c r="F11" s="51"/>
      <c r="G11" s="5"/>
      <c r="H11" s="52"/>
      <c r="I11" s="56"/>
      <c r="J11" s="54"/>
      <c r="K11" s="52"/>
      <c r="L11" s="52"/>
    </row>
    <row r="12" spans="1:12" s="1" customFormat="1" ht="29.25" customHeight="1" x14ac:dyDescent="0.2">
      <c r="A12" s="17">
        <v>3</v>
      </c>
      <c r="B12" s="17" t="s">
        <v>11</v>
      </c>
      <c r="C12" s="20">
        <v>125</v>
      </c>
      <c r="D12" s="20">
        <v>8299</v>
      </c>
      <c r="E12" s="50" t="s">
        <v>45</v>
      </c>
      <c r="F12" s="51"/>
      <c r="G12" s="5"/>
      <c r="H12" s="52"/>
      <c r="I12" s="56"/>
      <c r="J12" s="54"/>
      <c r="K12" s="52"/>
      <c r="L12" s="52"/>
    </row>
    <row r="13" spans="1:12" s="1" customFormat="1" ht="29.25" customHeight="1" x14ac:dyDescent="0.2">
      <c r="A13" s="17">
        <v>4</v>
      </c>
      <c r="B13" s="17" t="s">
        <v>11</v>
      </c>
      <c r="C13" s="20">
        <v>63</v>
      </c>
      <c r="D13" s="20">
        <v>8299</v>
      </c>
      <c r="E13" s="50" t="s">
        <v>45</v>
      </c>
      <c r="F13" s="51"/>
      <c r="G13" s="5"/>
      <c r="H13" s="52"/>
      <c r="I13" s="56"/>
      <c r="J13" s="54"/>
      <c r="K13" s="52"/>
      <c r="L13" s="52"/>
    </row>
    <row r="14" spans="1:12" s="1" customFormat="1" ht="29.25" customHeight="1" x14ac:dyDescent="0.2">
      <c r="A14" s="17">
        <v>5</v>
      </c>
      <c r="B14" s="17" t="s">
        <v>11</v>
      </c>
      <c r="C14" s="20">
        <v>70</v>
      </c>
      <c r="D14" s="20">
        <v>8299</v>
      </c>
      <c r="E14" s="50" t="s">
        <v>45</v>
      </c>
      <c r="F14" s="51"/>
      <c r="G14" s="5"/>
      <c r="H14" s="52"/>
      <c r="I14" s="56"/>
      <c r="J14" s="54"/>
      <c r="K14" s="52"/>
      <c r="L14" s="52"/>
    </row>
    <row r="15" spans="1:12" s="1" customFormat="1" ht="29.25" customHeight="1" x14ac:dyDescent="0.2">
      <c r="A15" s="17">
        <v>6</v>
      </c>
      <c r="B15" s="17" t="s">
        <v>11</v>
      </c>
      <c r="C15" s="20">
        <v>56</v>
      </c>
      <c r="D15" s="20">
        <v>8299</v>
      </c>
      <c r="E15" s="50" t="s">
        <v>45</v>
      </c>
      <c r="F15" s="51"/>
      <c r="G15" s="5"/>
      <c r="H15" s="52"/>
      <c r="I15" s="56"/>
      <c r="J15" s="52"/>
      <c r="K15" s="52"/>
      <c r="L15" s="52"/>
    </row>
    <row r="16" spans="1:12" s="1" customFormat="1" ht="29.25" customHeight="1" x14ac:dyDescent="0.2">
      <c r="A16" s="17">
        <v>7</v>
      </c>
      <c r="B16" s="17" t="s">
        <v>11</v>
      </c>
      <c r="C16" s="20">
        <v>80</v>
      </c>
      <c r="D16" s="20">
        <v>8299</v>
      </c>
      <c r="E16" s="50" t="s">
        <v>45</v>
      </c>
      <c r="F16" s="51"/>
      <c r="G16" s="5"/>
      <c r="H16" s="52"/>
      <c r="I16" s="56"/>
      <c r="J16" s="54"/>
      <c r="K16" s="52"/>
      <c r="L16" s="52"/>
    </row>
    <row r="17" spans="1:12" s="1" customFormat="1" ht="29.25" customHeight="1" x14ac:dyDescent="0.2">
      <c r="A17" s="17">
        <v>8</v>
      </c>
      <c r="B17" s="17" t="s">
        <v>11</v>
      </c>
      <c r="C17" s="20">
        <v>140</v>
      </c>
      <c r="D17" s="20">
        <v>8299</v>
      </c>
      <c r="E17" s="50" t="s">
        <v>45</v>
      </c>
      <c r="F17" s="51"/>
      <c r="G17" s="5"/>
      <c r="H17" s="52"/>
      <c r="I17" s="56"/>
      <c r="J17" s="54"/>
      <c r="K17" s="52"/>
      <c r="L17" s="52"/>
    </row>
    <row r="18" spans="1:12" s="1" customFormat="1" ht="29.25" customHeight="1" x14ac:dyDescent="0.2">
      <c r="A18" s="17">
        <v>9</v>
      </c>
      <c r="B18" s="17" t="s">
        <v>11</v>
      </c>
      <c r="C18" s="20">
        <v>100</v>
      </c>
      <c r="D18" s="20">
        <v>8299</v>
      </c>
      <c r="E18" s="50" t="s">
        <v>45</v>
      </c>
      <c r="F18" s="51"/>
      <c r="G18" s="5"/>
      <c r="H18" s="52"/>
      <c r="I18" s="56"/>
      <c r="J18" s="54"/>
      <c r="K18" s="52"/>
      <c r="L18" s="52"/>
    </row>
    <row r="19" spans="1:12" s="1" customFormat="1" ht="29.25" customHeight="1" x14ac:dyDescent="0.2">
      <c r="A19" s="17">
        <v>10</v>
      </c>
      <c r="B19" s="17" t="s">
        <v>11</v>
      </c>
      <c r="C19" s="20">
        <v>100</v>
      </c>
      <c r="D19" s="20">
        <v>8299</v>
      </c>
      <c r="E19" s="50" t="s">
        <v>45</v>
      </c>
      <c r="F19" s="51"/>
      <c r="G19" s="5"/>
      <c r="H19" s="52"/>
      <c r="I19" s="56"/>
      <c r="J19" s="54"/>
      <c r="K19" s="52"/>
      <c r="L19" s="52"/>
    </row>
    <row r="20" spans="1:12" s="1" customFormat="1" ht="29.25" customHeight="1" x14ac:dyDescent="0.2">
      <c r="A20" s="17">
        <v>11</v>
      </c>
      <c r="B20" s="17" t="s">
        <v>11</v>
      </c>
      <c r="C20" s="20">
        <v>660</v>
      </c>
      <c r="D20" s="20">
        <v>8299</v>
      </c>
      <c r="E20" s="50" t="s">
        <v>45</v>
      </c>
      <c r="F20" s="51"/>
      <c r="G20" s="5"/>
      <c r="H20" s="52"/>
      <c r="I20" s="56"/>
      <c r="J20" s="54"/>
      <c r="K20" s="52"/>
      <c r="L20" s="52"/>
    </row>
    <row r="21" spans="1:12" s="1" customFormat="1" ht="29.25" customHeight="1" x14ac:dyDescent="0.2">
      <c r="A21" s="17">
        <v>12</v>
      </c>
      <c r="B21" s="17" t="s">
        <v>11</v>
      </c>
      <c r="C21" s="20">
        <v>200</v>
      </c>
      <c r="D21" s="20">
        <v>8299</v>
      </c>
      <c r="E21" s="50" t="s">
        <v>45</v>
      </c>
      <c r="F21" s="51"/>
      <c r="G21" s="5"/>
      <c r="H21" s="52"/>
      <c r="I21" s="56"/>
      <c r="J21" s="52"/>
      <c r="K21" s="52"/>
      <c r="L21" s="52"/>
    </row>
    <row r="22" spans="1:12" s="1" customFormat="1" ht="29.25" customHeight="1" x14ac:dyDescent="0.2">
      <c r="A22" s="17">
        <v>13</v>
      </c>
      <c r="B22" s="17" t="s">
        <v>11</v>
      </c>
      <c r="C22" s="20">
        <v>70</v>
      </c>
      <c r="D22" s="20">
        <v>8299</v>
      </c>
      <c r="E22" s="50" t="s">
        <v>45</v>
      </c>
      <c r="F22" s="51"/>
      <c r="G22" s="5"/>
      <c r="H22" s="52"/>
      <c r="I22" s="56"/>
      <c r="J22" s="52"/>
      <c r="K22" s="52"/>
      <c r="L22" s="52"/>
    </row>
    <row r="23" spans="1:12" s="1" customFormat="1" ht="29.25" customHeight="1" x14ac:dyDescent="0.2">
      <c r="A23" s="17">
        <v>14</v>
      </c>
      <c r="B23" s="17" t="s">
        <v>11</v>
      </c>
      <c r="C23" s="20">
        <v>200</v>
      </c>
      <c r="D23" s="20">
        <v>8299</v>
      </c>
      <c r="E23" s="50" t="s">
        <v>45</v>
      </c>
      <c r="F23" s="51"/>
      <c r="G23" s="5"/>
      <c r="H23" s="52"/>
      <c r="I23" s="56"/>
      <c r="J23" s="54"/>
      <c r="K23" s="52"/>
      <c r="L23" s="52"/>
    </row>
    <row r="24" spans="1:12" s="1" customFormat="1" ht="29.25" customHeight="1" x14ac:dyDescent="0.2">
      <c r="A24" s="17">
        <v>15</v>
      </c>
      <c r="B24" s="17" t="s">
        <v>11</v>
      </c>
      <c r="C24" s="20">
        <v>63</v>
      </c>
      <c r="D24" s="20">
        <v>8299</v>
      </c>
      <c r="E24" s="50" t="s">
        <v>45</v>
      </c>
      <c r="F24" s="51"/>
      <c r="G24" s="5"/>
      <c r="H24" s="52"/>
      <c r="I24" s="56"/>
      <c r="J24" s="54"/>
      <c r="K24" s="52"/>
      <c r="L24" s="52"/>
    </row>
    <row r="25" spans="1:12" s="1" customFormat="1" ht="29.25" customHeight="1" x14ac:dyDescent="0.2">
      <c r="A25" s="17">
        <v>16</v>
      </c>
      <c r="B25" s="17" t="s">
        <v>11</v>
      </c>
      <c r="C25" s="20">
        <v>63</v>
      </c>
      <c r="D25" s="20">
        <v>8299</v>
      </c>
      <c r="E25" s="50" t="s">
        <v>45</v>
      </c>
      <c r="F25" s="51"/>
      <c r="G25" s="5"/>
      <c r="H25" s="52"/>
      <c r="I25" s="56"/>
      <c r="J25" s="54"/>
      <c r="K25" s="52"/>
      <c r="L25" s="52"/>
    </row>
    <row r="26" spans="1:12" s="1" customFormat="1" ht="29.25" customHeight="1" x14ac:dyDescent="0.2">
      <c r="A26" s="17">
        <v>17</v>
      </c>
      <c r="B26" s="17" t="s">
        <v>11</v>
      </c>
      <c r="C26" s="20">
        <v>54</v>
      </c>
      <c r="D26" s="20">
        <v>8299</v>
      </c>
      <c r="E26" s="50" t="s">
        <v>45</v>
      </c>
      <c r="F26" s="51"/>
      <c r="G26" s="5"/>
      <c r="H26" s="52"/>
      <c r="I26" s="56"/>
      <c r="J26" s="54"/>
      <c r="K26" s="52"/>
      <c r="L26" s="52"/>
    </row>
    <row r="27" spans="1:12" s="1" customFormat="1" ht="29.25" customHeight="1" x14ac:dyDescent="0.2">
      <c r="A27" s="17">
        <v>18</v>
      </c>
      <c r="B27" s="17" t="s">
        <v>11</v>
      </c>
      <c r="C27" s="20">
        <v>54</v>
      </c>
      <c r="D27" s="20">
        <v>8299</v>
      </c>
      <c r="E27" s="50" t="s">
        <v>45</v>
      </c>
      <c r="F27" s="51"/>
      <c r="G27" s="5"/>
      <c r="H27" s="52"/>
      <c r="I27" s="56"/>
      <c r="J27" s="52"/>
      <c r="K27" s="52"/>
      <c r="L27" s="52"/>
    </row>
    <row r="28" spans="1:12" s="1" customFormat="1" ht="29.25" customHeight="1" x14ac:dyDescent="0.2">
      <c r="A28" s="17">
        <v>19</v>
      </c>
      <c r="B28" s="17" t="s">
        <v>11</v>
      </c>
      <c r="C28" s="20">
        <v>54</v>
      </c>
      <c r="D28" s="20">
        <v>8299</v>
      </c>
      <c r="E28" s="50" t="s">
        <v>45</v>
      </c>
      <c r="F28" s="51"/>
      <c r="G28" s="5"/>
      <c r="H28" s="52"/>
      <c r="I28" s="56"/>
      <c r="J28" s="54"/>
      <c r="K28" s="52"/>
      <c r="L28" s="52"/>
    </row>
    <row r="29" spans="1:12" s="1" customFormat="1" ht="29.25" customHeight="1" x14ac:dyDescent="0.2">
      <c r="A29" s="17">
        <v>20</v>
      </c>
      <c r="B29" s="17" t="s">
        <v>11</v>
      </c>
      <c r="C29" s="20">
        <v>54</v>
      </c>
      <c r="D29" s="20">
        <v>8299</v>
      </c>
      <c r="E29" s="50" t="s">
        <v>45</v>
      </c>
      <c r="F29" s="51"/>
      <c r="G29" s="5"/>
      <c r="H29" s="52"/>
      <c r="I29" s="56"/>
      <c r="J29" s="54"/>
      <c r="K29" s="52"/>
      <c r="L29" s="52"/>
    </row>
    <row r="30" spans="1:12" s="1" customFormat="1" ht="29.25" customHeight="1" x14ac:dyDescent="0.25">
      <c r="A30" s="17">
        <v>21</v>
      </c>
      <c r="B30" s="17" t="s">
        <v>11</v>
      </c>
      <c r="C30" s="20">
        <v>54</v>
      </c>
      <c r="D30" s="20">
        <v>8299</v>
      </c>
      <c r="E30" s="50" t="s">
        <v>45</v>
      </c>
      <c r="F30" s="51"/>
      <c r="G30" s="5"/>
      <c r="H30" s="52"/>
      <c r="I30" s="52"/>
      <c r="J30" s="54"/>
      <c r="K30" s="52"/>
      <c r="L30" s="52"/>
    </row>
    <row r="31" spans="1:12" s="1" customFormat="1" ht="29.25" customHeight="1" x14ac:dyDescent="0.2">
      <c r="A31" s="17">
        <v>22</v>
      </c>
      <c r="B31" s="17" t="s">
        <v>11</v>
      </c>
      <c r="C31" s="20">
        <v>54</v>
      </c>
      <c r="D31" s="20">
        <v>8299</v>
      </c>
      <c r="E31" s="50" t="s">
        <v>45</v>
      </c>
      <c r="F31" s="51"/>
      <c r="G31" s="5"/>
      <c r="H31" s="52"/>
      <c r="I31" s="56"/>
      <c r="J31" s="54"/>
      <c r="K31" s="52"/>
      <c r="L31" s="52"/>
    </row>
    <row r="32" spans="1:12" s="1" customFormat="1" ht="29.25" customHeight="1" x14ac:dyDescent="0.2">
      <c r="A32" s="17">
        <v>23</v>
      </c>
      <c r="B32" s="17" t="s">
        <v>11</v>
      </c>
      <c r="C32" s="20">
        <v>54</v>
      </c>
      <c r="D32" s="20">
        <v>8299</v>
      </c>
      <c r="E32" s="50" t="s">
        <v>45</v>
      </c>
      <c r="F32" s="51"/>
      <c r="G32" s="5"/>
      <c r="H32" s="52"/>
      <c r="I32" s="56"/>
      <c r="J32" s="54"/>
      <c r="K32" s="52"/>
      <c r="L32" s="52"/>
    </row>
    <row r="33" spans="1:12" s="1" customFormat="1" ht="29.25" customHeight="1" x14ac:dyDescent="0.2">
      <c r="A33" s="17">
        <v>24</v>
      </c>
      <c r="B33" s="17" t="s">
        <v>11</v>
      </c>
      <c r="C33" s="20">
        <v>54</v>
      </c>
      <c r="D33" s="20">
        <v>8299</v>
      </c>
      <c r="E33" s="50" t="s">
        <v>45</v>
      </c>
      <c r="F33" s="51"/>
      <c r="G33" s="5"/>
      <c r="H33" s="52"/>
      <c r="I33" s="56"/>
      <c r="J33" s="52"/>
      <c r="K33" s="52"/>
      <c r="L33" s="52"/>
    </row>
    <row r="34" spans="1:12" s="1" customFormat="1" ht="29.25" customHeight="1" x14ac:dyDescent="0.2">
      <c r="A34" s="17">
        <v>25</v>
      </c>
      <c r="B34" s="17" t="s">
        <v>11</v>
      </c>
      <c r="C34" s="20">
        <v>54</v>
      </c>
      <c r="D34" s="20">
        <v>8299</v>
      </c>
      <c r="E34" s="50" t="s">
        <v>45</v>
      </c>
      <c r="F34" s="51"/>
      <c r="G34" s="5"/>
      <c r="H34" s="52"/>
      <c r="I34" s="56"/>
      <c r="J34" s="52"/>
      <c r="K34" s="52"/>
      <c r="L34" s="52"/>
    </row>
    <row r="35" spans="1:12" s="1" customFormat="1" ht="29.25" customHeight="1" x14ac:dyDescent="0.2">
      <c r="A35" s="17">
        <v>26</v>
      </c>
      <c r="B35" s="17" t="s">
        <v>11</v>
      </c>
      <c r="C35" s="20">
        <v>63</v>
      </c>
      <c r="D35" s="20">
        <v>8299</v>
      </c>
      <c r="E35" s="50" t="s">
        <v>45</v>
      </c>
      <c r="F35" s="51"/>
      <c r="G35" s="5"/>
      <c r="H35" s="52"/>
      <c r="I35" s="56"/>
      <c r="J35" s="54"/>
      <c r="K35" s="52"/>
      <c r="L35" s="52"/>
    </row>
    <row r="36" spans="1:12" s="1" customFormat="1" ht="29.25" customHeight="1" x14ac:dyDescent="0.2">
      <c r="A36" s="17">
        <v>27</v>
      </c>
      <c r="B36" s="17" t="s">
        <v>11</v>
      </c>
      <c r="C36" s="20">
        <v>0.45</v>
      </c>
      <c r="D36" s="20">
        <v>8299</v>
      </c>
      <c r="E36" s="50" t="s">
        <v>45</v>
      </c>
      <c r="F36" s="51"/>
      <c r="G36" s="5"/>
      <c r="H36" s="52"/>
      <c r="I36" s="56"/>
      <c r="J36" s="54"/>
      <c r="K36" s="52"/>
      <c r="L36" s="52"/>
    </row>
    <row r="37" spans="1:12" s="1" customFormat="1" ht="29.25" customHeight="1" x14ac:dyDescent="0.2">
      <c r="A37" s="17">
        <v>28</v>
      </c>
      <c r="B37" s="17" t="s">
        <v>11</v>
      </c>
      <c r="C37" s="20">
        <v>0.45</v>
      </c>
      <c r="D37" s="20">
        <v>8299</v>
      </c>
      <c r="E37" s="50" t="s">
        <v>45</v>
      </c>
      <c r="F37" s="51"/>
      <c r="G37" s="5"/>
      <c r="H37" s="52"/>
      <c r="I37" s="56"/>
      <c r="J37" s="54"/>
      <c r="K37" s="52"/>
      <c r="L37" s="52"/>
    </row>
    <row r="38" spans="1:12" s="1" customFormat="1" ht="29.25" customHeight="1" x14ac:dyDescent="0.2">
      <c r="A38" s="17">
        <v>29</v>
      </c>
      <c r="B38" s="17" t="s">
        <v>11</v>
      </c>
      <c r="C38" s="20">
        <v>8</v>
      </c>
      <c r="D38" s="20">
        <v>8299</v>
      </c>
      <c r="E38" s="50" t="s">
        <v>45</v>
      </c>
      <c r="F38" s="51"/>
      <c r="G38" s="5"/>
      <c r="H38" s="52"/>
      <c r="I38" s="56"/>
      <c r="J38" s="54"/>
      <c r="K38" s="52"/>
      <c r="L38" s="52"/>
    </row>
    <row r="39" spans="1:12" s="1" customFormat="1" ht="29.25" customHeight="1" x14ac:dyDescent="0.2">
      <c r="A39" s="17">
        <v>30</v>
      </c>
      <c r="B39" s="17" t="s">
        <v>11</v>
      </c>
      <c r="C39" s="20">
        <v>200</v>
      </c>
      <c r="D39" s="20">
        <v>8299</v>
      </c>
      <c r="E39" s="50" t="s">
        <v>45</v>
      </c>
      <c r="F39" s="51"/>
      <c r="G39" s="5"/>
      <c r="H39" s="52"/>
      <c r="I39" s="56"/>
      <c r="J39" s="52"/>
      <c r="K39" s="52"/>
      <c r="L39" s="52"/>
    </row>
    <row r="40" spans="1:12" s="1" customFormat="1" ht="29.25" customHeight="1" x14ac:dyDescent="0.2">
      <c r="A40" s="17">
        <v>31</v>
      </c>
      <c r="B40" s="17" t="s">
        <v>11</v>
      </c>
      <c r="C40" s="20">
        <v>320</v>
      </c>
      <c r="D40" s="20">
        <v>8299</v>
      </c>
      <c r="E40" s="50" t="s">
        <v>45</v>
      </c>
      <c r="F40" s="51"/>
      <c r="G40" s="5"/>
      <c r="H40" s="52"/>
      <c r="I40" s="56"/>
      <c r="J40" s="52"/>
      <c r="K40" s="52"/>
      <c r="L40" s="52"/>
    </row>
    <row r="41" spans="1:12" s="1" customFormat="1" ht="29.25" customHeight="1" x14ac:dyDescent="0.2">
      <c r="A41" s="17">
        <v>32</v>
      </c>
      <c r="B41" s="17" t="s">
        <v>11</v>
      </c>
      <c r="C41" s="20">
        <v>15</v>
      </c>
      <c r="D41" s="20">
        <v>8299</v>
      </c>
      <c r="E41" s="50" t="s">
        <v>45</v>
      </c>
      <c r="F41" s="51"/>
      <c r="G41" s="5"/>
      <c r="H41" s="52"/>
      <c r="I41" s="56"/>
      <c r="J41" s="54"/>
      <c r="K41" s="52"/>
      <c r="L41" s="52"/>
    </row>
    <row r="42" spans="1:12" s="1" customFormat="1" ht="29.25" customHeight="1" x14ac:dyDescent="0.2">
      <c r="A42" s="17">
        <v>33</v>
      </c>
      <c r="B42" s="17" t="s">
        <v>11</v>
      </c>
      <c r="C42" s="20">
        <v>15</v>
      </c>
      <c r="D42" s="20">
        <v>8299</v>
      </c>
      <c r="E42" s="50" t="s">
        <v>45</v>
      </c>
      <c r="F42" s="51"/>
      <c r="G42" s="5"/>
      <c r="H42" s="52"/>
      <c r="I42" s="56"/>
      <c r="J42" s="52"/>
      <c r="K42" s="52"/>
      <c r="L42" s="52"/>
    </row>
    <row r="43" spans="1:12" s="1" customFormat="1" ht="29.25" customHeight="1" x14ac:dyDescent="0.2">
      <c r="A43" s="17">
        <v>34</v>
      </c>
      <c r="B43" s="17" t="s">
        <v>11</v>
      </c>
      <c r="C43" s="20">
        <v>70</v>
      </c>
      <c r="D43" s="20">
        <v>8299</v>
      </c>
      <c r="E43" s="50" t="s">
        <v>45</v>
      </c>
      <c r="F43" s="51"/>
      <c r="G43" s="5"/>
      <c r="H43" s="52"/>
      <c r="I43" s="56"/>
      <c r="J43" s="52"/>
      <c r="K43" s="52"/>
      <c r="L43" s="52"/>
    </row>
    <row r="44" spans="1:12" s="1" customFormat="1" ht="29.25" customHeight="1" x14ac:dyDescent="0.2">
      <c r="A44" s="17">
        <v>35</v>
      </c>
      <c r="B44" s="17" t="s">
        <v>11</v>
      </c>
      <c r="C44" s="20">
        <v>200</v>
      </c>
      <c r="D44" s="20">
        <v>8299</v>
      </c>
      <c r="E44" s="50" t="s">
        <v>45</v>
      </c>
      <c r="F44" s="51"/>
      <c r="G44" s="5"/>
      <c r="H44" s="52"/>
      <c r="I44" s="56"/>
      <c r="J44" s="52"/>
      <c r="K44" s="52"/>
      <c r="L44" s="52"/>
    </row>
    <row r="45" spans="1:12" x14ac:dyDescent="0.25">
      <c r="B45" s="18" t="s">
        <v>12</v>
      </c>
      <c r="C45" s="19">
        <f>SUM(C10:C44)</f>
        <v>3457.8999999999996</v>
      </c>
      <c r="D45" s="19">
        <f>SUM(D10:D44)</f>
        <v>290465</v>
      </c>
      <c r="I45" s="56"/>
    </row>
    <row r="46" spans="1:12" s="57" customFormat="1" x14ac:dyDescent="0.25">
      <c r="A46" s="52">
        <f>'[2]11 22'!A60+'12 22'!A44+'[2]10 22'!A40+'[2]09 22'!A35+'[2]08 22'!A32+'[2]07 22'!A26+'[2]06 22'!A33+'[2]05 22'!A37+'[2]04 22'!A39+'[2]03 22'!A27+'[2]02 22'!A27+'[2]01 22'!A31</f>
        <v>323</v>
      </c>
      <c r="B46" s="58"/>
      <c r="C46" s="54">
        <f>C45+'[2]11 22'!C61+'[2]10 22'!C41+'[2]09 22'!C36+'[2]08 22'!C33+'[2]07 22'!C27+'[2]06 22'!C34+'[2]05 22'!C38+'[2]04 22'!C40+'[2]03 22'!C28+'[2]02 22'!C28+'[2]01 22'!C32</f>
        <v>76346.429999999993</v>
      </c>
      <c r="D46" s="54">
        <f>D45+'[2]11 22'!D61+'[2]10 22'!D41+'[2]09 22'!D36+'[2]08 22'!D33+'[2]07 22'!D27+'[2]06 22'!D34+'[2]05 22'!D38+'[2]04 22'!D40+'[2]03 22'!D28+'[2]02 22'!D28+'[2]01 22'!D32</f>
        <v>3270571</v>
      </c>
      <c r="E46" s="59"/>
      <c r="F46" s="52"/>
      <c r="G46" s="52"/>
    </row>
    <row r="47" spans="1:12" s="57" customFormat="1" x14ac:dyDescent="0.25">
      <c r="A47" s="52"/>
      <c r="B47" s="58"/>
      <c r="C47" s="54"/>
      <c r="D47" s="54"/>
      <c r="E47" s="59"/>
      <c r="F47" s="52"/>
      <c r="G47" s="52"/>
    </row>
    <row r="48" spans="1:12" s="57" customFormat="1" x14ac:dyDescent="0.25">
      <c r="A48" s="52"/>
      <c r="B48" s="58"/>
      <c r="C48" s="52"/>
      <c r="D48" s="52"/>
      <c r="E48" s="59"/>
      <c r="F48" s="52"/>
      <c r="G48" s="52"/>
    </row>
  </sheetData>
  <mergeCells count="38">
    <mergeCell ref="E43:F43"/>
    <mergeCell ref="E44:F44"/>
    <mergeCell ref="E37:F37"/>
    <mergeCell ref="E38:F38"/>
    <mergeCell ref="E39:F39"/>
    <mergeCell ref="E40:F40"/>
    <mergeCell ref="E41:F41"/>
    <mergeCell ref="E42:F42"/>
    <mergeCell ref="E31:F31"/>
    <mergeCell ref="E32:F32"/>
    <mergeCell ref="E33:F33"/>
    <mergeCell ref="E34:F34"/>
    <mergeCell ref="E35:F35"/>
    <mergeCell ref="E36:F36"/>
    <mergeCell ref="E25:F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3:F13"/>
    <mergeCell ref="E14:F14"/>
    <mergeCell ref="E15:F15"/>
    <mergeCell ref="E16:F16"/>
    <mergeCell ref="E17:F17"/>
    <mergeCell ref="E18:F18"/>
    <mergeCell ref="A1:G1"/>
    <mergeCell ref="A7:G7"/>
    <mergeCell ref="E9:F9"/>
    <mergeCell ref="E10:F10"/>
    <mergeCell ref="E11:F11"/>
    <mergeCell ref="E12:F12"/>
  </mergeCells>
  <pageMargins left="0.31496062992125984" right="0.31496062992125984" top="0.74803149606299213" bottom="0.74803149606299213" header="0.31496062992125984" footer="0.31496062992125984"/>
  <pageSetup paperSize="9" scale="88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opLeftCell="A25" zoomScaleNormal="100" workbookViewId="0">
      <selection activeCell="J14" sqref="J14"/>
    </sheetView>
  </sheetViews>
  <sheetFormatPr defaultRowHeight="15" x14ac:dyDescent="0.25"/>
  <cols>
    <col min="1" max="1" width="5" style="1" customWidth="1"/>
    <col min="2" max="2" width="24.140625" style="2" customWidth="1"/>
    <col min="3" max="3" width="10.28515625" style="1" customWidth="1"/>
    <col min="4" max="4" width="12.5703125" style="1" customWidth="1"/>
    <col min="5" max="5" width="13.140625" style="3" customWidth="1"/>
    <col min="6" max="6" width="29.42578125" style="1" customWidth="1"/>
    <col min="7" max="7" width="7.28515625" style="1" customWidth="1"/>
  </cols>
  <sheetData>
    <row r="1" spans="1:11" s="1" customFormat="1" ht="33.75" customHeight="1" x14ac:dyDescent="0.25">
      <c r="A1" s="47" t="s">
        <v>25</v>
      </c>
      <c r="B1" s="47"/>
      <c r="C1" s="47"/>
      <c r="D1" s="47"/>
      <c r="E1" s="47"/>
      <c r="F1" s="47"/>
      <c r="G1" s="47"/>
    </row>
    <row r="2" spans="1:11" s="1" customFormat="1" x14ac:dyDescent="0.25">
      <c r="A2" s="22"/>
      <c r="B2" s="23"/>
      <c r="C2" s="24" t="s">
        <v>18</v>
      </c>
      <c r="D2" s="24" t="s">
        <v>19</v>
      </c>
      <c r="E2" s="24" t="s">
        <v>20</v>
      </c>
      <c r="F2" s="24" t="s">
        <v>21</v>
      </c>
      <c r="G2" s="22"/>
    </row>
    <row r="3" spans="1:11" s="4" customFormat="1" ht="38.25" x14ac:dyDescent="0.25">
      <c r="A3" s="28" t="s">
        <v>0</v>
      </c>
      <c r="B3" s="6" t="s">
        <v>1</v>
      </c>
      <c r="C3" s="28" t="s">
        <v>13</v>
      </c>
      <c r="D3" s="28" t="s">
        <v>16</v>
      </c>
      <c r="E3" s="28" t="s">
        <v>2</v>
      </c>
      <c r="F3" s="28" t="s">
        <v>3</v>
      </c>
      <c r="G3" s="28" t="s">
        <v>17</v>
      </c>
    </row>
    <row r="4" spans="1:11" s="1" customFormat="1" ht="39" customHeight="1" x14ac:dyDescent="0.25">
      <c r="A4" s="25">
        <v>1</v>
      </c>
      <c r="B4" s="7" t="s">
        <v>4</v>
      </c>
      <c r="C4" s="8">
        <v>75</v>
      </c>
      <c r="D4" s="9">
        <v>3</v>
      </c>
      <c r="E4" s="9">
        <v>18</v>
      </c>
      <c r="F4" s="9">
        <v>71</v>
      </c>
      <c r="G4" s="9" t="s">
        <v>5</v>
      </c>
      <c r="H4"/>
      <c r="I4"/>
      <c r="J4"/>
      <c r="K4"/>
    </row>
    <row r="5" spans="1:11" s="1" customFormat="1" ht="39" customHeight="1" x14ac:dyDescent="0.25">
      <c r="A5" s="25">
        <v>2</v>
      </c>
      <c r="B5" s="7" t="s">
        <v>6</v>
      </c>
      <c r="C5" s="8">
        <v>10283</v>
      </c>
      <c r="D5" s="9">
        <v>820</v>
      </c>
      <c r="E5" s="26">
        <v>4805</v>
      </c>
      <c r="F5" s="9">
        <v>8687.4</v>
      </c>
      <c r="G5" s="9" t="s">
        <v>5</v>
      </c>
      <c r="H5"/>
      <c r="I5"/>
      <c r="J5"/>
      <c r="K5"/>
    </row>
    <row r="6" spans="1:11" s="1" customFormat="1" ht="6.75" customHeight="1" x14ac:dyDescent="0.25">
      <c r="A6" s="10"/>
      <c r="B6" s="11"/>
      <c r="C6" s="12"/>
      <c r="D6" s="13"/>
      <c r="E6" s="13"/>
      <c r="F6" s="13"/>
      <c r="G6" s="12"/>
    </row>
    <row r="7" spans="1:11" s="1" customFormat="1" x14ac:dyDescent="0.25">
      <c r="A7" s="48" t="s">
        <v>26</v>
      </c>
      <c r="B7" s="48"/>
      <c r="C7" s="48"/>
      <c r="D7" s="48"/>
      <c r="E7" s="48"/>
      <c r="F7" s="48"/>
      <c r="G7" s="48"/>
    </row>
    <row r="8" spans="1:11" s="1" customFormat="1" ht="4.5" customHeight="1" x14ac:dyDescent="0.25">
      <c r="A8" s="14"/>
      <c r="B8" s="15"/>
      <c r="C8" s="14"/>
      <c r="D8" s="14"/>
      <c r="E8" s="16"/>
      <c r="F8" s="14"/>
      <c r="G8" s="14"/>
    </row>
    <row r="9" spans="1:11" s="1" customFormat="1" ht="25.5" x14ac:dyDescent="0.25">
      <c r="A9" s="28" t="s">
        <v>0</v>
      </c>
      <c r="B9" s="28" t="s">
        <v>7</v>
      </c>
      <c r="C9" s="28" t="s">
        <v>8</v>
      </c>
      <c r="D9" s="28" t="s">
        <v>9</v>
      </c>
      <c r="E9" s="49" t="s">
        <v>10</v>
      </c>
      <c r="F9" s="49"/>
      <c r="G9" s="28" t="s">
        <v>17</v>
      </c>
    </row>
    <row r="10" spans="1:11" s="1" customFormat="1" ht="51" customHeight="1" x14ac:dyDescent="0.2">
      <c r="A10" s="17">
        <v>1</v>
      </c>
      <c r="B10" s="17" t="s">
        <v>11</v>
      </c>
      <c r="C10" s="20">
        <v>70</v>
      </c>
      <c r="D10" s="20">
        <v>4340</v>
      </c>
      <c r="E10" s="46" t="s">
        <v>14</v>
      </c>
      <c r="F10" s="46"/>
      <c r="G10" s="5"/>
      <c r="I10" s="21"/>
    </row>
    <row r="11" spans="1:11" s="1" customFormat="1" ht="51" customHeight="1" x14ac:dyDescent="0.2">
      <c r="A11" s="17">
        <v>2</v>
      </c>
      <c r="B11" s="17" t="s">
        <v>11</v>
      </c>
      <c r="C11" s="20">
        <v>70</v>
      </c>
      <c r="D11" s="20">
        <v>4340</v>
      </c>
      <c r="E11" s="46" t="s">
        <v>14</v>
      </c>
      <c r="F11" s="46"/>
      <c r="G11" s="5"/>
      <c r="I11" s="21"/>
      <c r="J11" s="19"/>
    </row>
    <row r="12" spans="1:11" s="1" customFormat="1" ht="51" customHeight="1" x14ac:dyDescent="0.2">
      <c r="A12" s="17">
        <v>3</v>
      </c>
      <c r="B12" s="17" t="s">
        <v>11</v>
      </c>
      <c r="C12" s="20">
        <v>70</v>
      </c>
      <c r="D12" s="20">
        <v>4340</v>
      </c>
      <c r="E12" s="46" t="s">
        <v>14</v>
      </c>
      <c r="F12" s="46"/>
      <c r="G12" s="5"/>
      <c r="I12" s="21"/>
      <c r="J12" s="19"/>
    </row>
    <row r="13" spans="1:11" s="1" customFormat="1" ht="51" customHeight="1" x14ac:dyDescent="0.2">
      <c r="A13" s="17">
        <v>4</v>
      </c>
      <c r="B13" s="17" t="s">
        <v>11</v>
      </c>
      <c r="C13" s="20">
        <v>70</v>
      </c>
      <c r="D13" s="20">
        <v>4340</v>
      </c>
      <c r="E13" s="46" t="s">
        <v>14</v>
      </c>
      <c r="F13" s="46"/>
      <c r="G13" s="5"/>
      <c r="I13" s="21"/>
      <c r="J13" s="19"/>
    </row>
    <row r="14" spans="1:11" s="1" customFormat="1" ht="51" customHeight="1" x14ac:dyDescent="0.2">
      <c r="A14" s="17">
        <v>5</v>
      </c>
      <c r="B14" s="17" t="s">
        <v>11</v>
      </c>
      <c r="C14" s="20">
        <v>70</v>
      </c>
      <c r="D14" s="20">
        <v>4340</v>
      </c>
      <c r="E14" s="46" t="s">
        <v>14</v>
      </c>
      <c r="F14" s="46"/>
      <c r="G14" s="5"/>
      <c r="I14" s="21"/>
      <c r="J14" s="19"/>
    </row>
    <row r="15" spans="1:11" s="1" customFormat="1" ht="51" customHeight="1" x14ac:dyDescent="0.2">
      <c r="A15" s="17">
        <v>6</v>
      </c>
      <c r="B15" s="17" t="s">
        <v>11</v>
      </c>
      <c r="C15" s="20">
        <v>200</v>
      </c>
      <c r="D15" s="20">
        <v>12400</v>
      </c>
      <c r="E15" s="46" t="s">
        <v>15</v>
      </c>
      <c r="F15" s="46"/>
      <c r="G15" s="5"/>
      <c r="I15" s="21"/>
      <c r="J15" s="19"/>
    </row>
    <row r="16" spans="1:11" s="1" customFormat="1" ht="51" customHeight="1" x14ac:dyDescent="0.2">
      <c r="A16" s="17">
        <v>7</v>
      </c>
      <c r="B16" s="17" t="s">
        <v>11</v>
      </c>
      <c r="C16" s="20">
        <v>660</v>
      </c>
      <c r="D16" s="20">
        <v>40920</v>
      </c>
      <c r="E16" s="46" t="s">
        <v>15</v>
      </c>
      <c r="F16" s="46"/>
      <c r="G16" s="5"/>
      <c r="I16" s="21"/>
    </row>
    <row r="17" spans="1:10" s="1" customFormat="1" ht="51" customHeight="1" x14ac:dyDescent="0.2">
      <c r="A17" s="17">
        <v>8</v>
      </c>
      <c r="B17" s="17" t="s">
        <v>11</v>
      </c>
      <c r="C17" s="20">
        <v>320</v>
      </c>
      <c r="D17" s="20">
        <v>6772</v>
      </c>
      <c r="E17" s="46" t="s">
        <v>15</v>
      </c>
      <c r="F17" s="46"/>
      <c r="G17" s="5"/>
      <c r="I17" s="21"/>
    </row>
    <row r="18" spans="1:10" s="1" customFormat="1" ht="51" customHeight="1" x14ac:dyDescent="0.2">
      <c r="A18" s="17">
        <v>9</v>
      </c>
      <c r="B18" s="17" t="s">
        <v>11</v>
      </c>
      <c r="C18" s="20">
        <v>200</v>
      </c>
      <c r="D18" s="20">
        <v>12400</v>
      </c>
      <c r="E18" s="46" t="s">
        <v>15</v>
      </c>
      <c r="F18" s="46"/>
      <c r="G18" s="5"/>
      <c r="I18" s="21"/>
    </row>
    <row r="19" spans="1:10" s="1" customFormat="1" ht="51" customHeight="1" x14ac:dyDescent="0.2">
      <c r="A19" s="17">
        <v>10</v>
      </c>
      <c r="B19" s="17" t="s">
        <v>11</v>
      </c>
      <c r="C19" s="20">
        <v>550</v>
      </c>
      <c r="D19" s="20">
        <v>6772</v>
      </c>
      <c r="E19" s="46" t="s">
        <v>15</v>
      </c>
      <c r="F19" s="46"/>
      <c r="G19" s="5"/>
      <c r="I19" s="21"/>
    </row>
    <row r="20" spans="1:10" s="1" customFormat="1" ht="51" customHeight="1" x14ac:dyDescent="0.2">
      <c r="A20" s="17">
        <v>11</v>
      </c>
      <c r="B20" s="17" t="s">
        <v>11</v>
      </c>
      <c r="C20" s="20">
        <v>200</v>
      </c>
      <c r="D20" s="20">
        <v>12400</v>
      </c>
      <c r="E20" s="46" t="s">
        <v>15</v>
      </c>
      <c r="F20" s="46"/>
      <c r="G20" s="5"/>
      <c r="I20" s="21"/>
    </row>
    <row r="21" spans="1:10" s="1" customFormat="1" ht="51" customHeight="1" x14ac:dyDescent="0.2">
      <c r="A21" s="17">
        <v>12</v>
      </c>
      <c r="B21" s="17" t="s">
        <v>11</v>
      </c>
      <c r="C21" s="20">
        <v>550</v>
      </c>
      <c r="D21" s="20">
        <v>6772</v>
      </c>
      <c r="E21" s="46" t="s">
        <v>15</v>
      </c>
      <c r="F21" s="46"/>
      <c r="G21" s="5"/>
      <c r="I21" s="21"/>
    </row>
    <row r="22" spans="1:10" s="1" customFormat="1" ht="51" customHeight="1" x14ac:dyDescent="0.2">
      <c r="A22" s="17">
        <v>13</v>
      </c>
      <c r="B22" s="17" t="s">
        <v>11</v>
      </c>
      <c r="C22" s="20">
        <v>350</v>
      </c>
      <c r="D22" s="20">
        <v>6772</v>
      </c>
      <c r="E22" s="46" t="s">
        <v>15</v>
      </c>
      <c r="F22" s="46"/>
      <c r="G22" s="5"/>
      <c r="I22" s="21"/>
      <c r="J22" s="19"/>
    </row>
    <row r="23" spans="1:10" s="1" customFormat="1" ht="51" customHeight="1" x14ac:dyDescent="0.2">
      <c r="A23" s="17">
        <v>14</v>
      </c>
      <c r="B23" s="17" t="s">
        <v>11</v>
      </c>
      <c r="C23" s="20">
        <v>225</v>
      </c>
      <c r="D23" s="20">
        <v>13950</v>
      </c>
      <c r="E23" s="46" t="s">
        <v>15</v>
      </c>
      <c r="F23" s="46"/>
      <c r="G23" s="5"/>
      <c r="I23" s="21"/>
      <c r="J23" s="19"/>
    </row>
    <row r="24" spans="1:10" s="1" customFormat="1" ht="51" customHeight="1" x14ac:dyDescent="0.2">
      <c r="A24" s="17">
        <v>15</v>
      </c>
      <c r="B24" s="17" t="s">
        <v>11</v>
      </c>
      <c r="C24" s="20">
        <v>200</v>
      </c>
      <c r="D24" s="20">
        <v>12400</v>
      </c>
      <c r="E24" s="46" t="s">
        <v>15</v>
      </c>
      <c r="F24" s="46"/>
      <c r="G24" s="5"/>
      <c r="I24" s="21"/>
    </row>
    <row r="25" spans="1:10" ht="51" customHeight="1" x14ac:dyDescent="0.25">
      <c r="A25" s="17">
        <v>16</v>
      </c>
      <c r="B25" s="17" t="s">
        <v>11</v>
      </c>
      <c r="C25" s="20">
        <v>200</v>
      </c>
      <c r="D25" s="20">
        <v>12400</v>
      </c>
      <c r="E25" s="46" t="s">
        <v>15</v>
      </c>
      <c r="F25" s="46"/>
      <c r="G25" s="5"/>
      <c r="I25" s="21"/>
    </row>
    <row r="26" spans="1:10" s="1" customFormat="1" ht="51" customHeight="1" x14ac:dyDescent="0.2">
      <c r="A26" s="17">
        <v>17</v>
      </c>
      <c r="B26" s="17" t="s">
        <v>11</v>
      </c>
      <c r="C26" s="20">
        <v>200</v>
      </c>
      <c r="D26" s="20">
        <v>12400</v>
      </c>
      <c r="E26" s="46" t="s">
        <v>15</v>
      </c>
      <c r="F26" s="46"/>
      <c r="G26" s="5"/>
      <c r="I26" s="21"/>
      <c r="J26" s="19"/>
    </row>
    <row r="27" spans="1:10" s="1" customFormat="1" ht="51" customHeight="1" x14ac:dyDescent="0.2">
      <c r="A27" s="17">
        <v>18</v>
      </c>
      <c r="B27" s="17" t="s">
        <v>11</v>
      </c>
      <c r="C27" s="20">
        <v>600</v>
      </c>
      <c r="D27" s="20">
        <v>37200</v>
      </c>
      <c r="E27" s="46" t="s">
        <v>15</v>
      </c>
      <c r="F27" s="46"/>
      <c r="G27" s="5"/>
      <c r="I27" s="21"/>
      <c r="J27" s="19"/>
    </row>
    <row r="28" spans="1:10" x14ac:dyDescent="0.25">
      <c r="B28" s="18" t="s">
        <v>12</v>
      </c>
      <c r="C28" s="19">
        <v>4805</v>
      </c>
      <c r="D28" s="19">
        <v>215258</v>
      </c>
      <c r="I28" s="21"/>
    </row>
    <row r="29" spans="1:10" x14ac:dyDescent="0.25">
      <c r="A29"/>
      <c r="B29"/>
      <c r="C29"/>
      <c r="D29"/>
      <c r="E29"/>
      <c r="F29"/>
      <c r="G29"/>
    </row>
  </sheetData>
  <mergeCells count="21">
    <mergeCell ref="E25:F25"/>
    <mergeCell ref="E26:F26"/>
    <mergeCell ref="E27:F27"/>
    <mergeCell ref="E19:F19"/>
    <mergeCell ref="E20:F20"/>
    <mergeCell ref="E21:F21"/>
    <mergeCell ref="E22:F22"/>
    <mergeCell ref="E23:F23"/>
    <mergeCell ref="E24:F24"/>
    <mergeCell ref="E18:F18"/>
    <mergeCell ref="A1:G1"/>
    <mergeCell ref="A7:G7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</mergeCells>
  <pageMargins left="0.31496062992125984" right="0.31496062992125984" top="0.19685039370078741" bottom="0.19685039370078741" header="0" footer="0"/>
  <pageSetup paperSize="9" scale="97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opLeftCell="A25" zoomScaleNormal="100" workbookViewId="0">
      <selection activeCell="A9" sqref="A9"/>
    </sheetView>
  </sheetViews>
  <sheetFormatPr defaultRowHeight="15" x14ac:dyDescent="0.25"/>
  <cols>
    <col min="1" max="1" width="5" style="1" customWidth="1"/>
    <col min="2" max="2" width="24.140625" style="2" customWidth="1"/>
    <col min="3" max="3" width="10.28515625" style="1" customWidth="1"/>
    <col min="4" max="4" width="12.5703125" style="1" customWidth="1"/>
    <col min="5" max="5" width="13.140625" style="3" customWidth="1"/>
    <col min="6" max="6" width="29.42578125" style="1" customWidth="1"/>
    <col min="7" max="7" width="7.28515625" style="1" customWidth="1"/>
  </cols>
  <sheetData>
    <row r="1" spans="1:11" s="1" customFormat="1" ht="33.75" customHeight="1" x14ac:dyDescent="0.25">
      <c r="A1" s="47" t="s">
        <v>27</v>
      </c>
      <c r="B1" s="47"/>
      <c r="C1" s="47"/>
      <c r="D1" s="47"/>
      <c r="E1" s="47"/>
      <c r="F1" s="47"/>
      <c r="G1" s="47"/>
    </row>
    <row r="2" spans="1:11" s="1" customFormat="1" x14ac:dyDescent="0.25">
      <c r="A2" s="22"/>
      <c r="B2" s="23"/>
      <c r="C2" s="24" t="s">
        <v>18</v>
      </c>
      <c r="D2" s="24" t="s">
        <v>19</v>
      </c>
      <c r="E2" s="24" t="s">
        <v>20</v>
      </c>
      <c r="F2" s="24" t="s">
        <v>21</v>
      </c>
      <c r="G2" s="22"/>
    </row>
    <row r="3" spans="1:11" s="4" customFormat="1" ht="38.25" x14ac:dyDescent="0.25">
      <c r="A3" s="29" t="s">
        <v>0</v>
      </c>
      <c r="B3" s="6" t="s">
        <v>1</v>
      </c>
      <c r="C3" s="29" t="s">
        <v>13</v>
      </c>
      <c r="D3" s="29" t="s">
        <v>16</v>
      </c>
      <c r="E3" s="29" t="s">
        <v>2</v>
      </c>
      <c r="F3" s="29" t="s">
        <v>3</v>
      </c>
      <c r="G3" s="29" t="s">
        <v>17</v>
      </c>
    </row>
    <row r="4" spans="1:11" s="1" customFormat="1" ht="39" customHeight="1" x14ac:dyDescent="0.25">
      <c r="A4" s="25">
        <v>1</v>
      </c>
      <c r="B4" s="7" t="s">
        <v>4</v>
      </c>
      <c r="C4" s="8">
        <v>89</v>
      </c>
      <c r="D4" s="9">
        <v>17</v>
      </c>
      <c r="E4" s="9">
        <v>18</v>
      </c>
      <c r="F4" s="9">
        <v>74</v>
      </c>
      <c r="G4" s="9" t="s">
        <v>5</v>
      </c>
      <c r="H4"/>
      <c r="I4"/>
      <c r="J4"/>
      <c r="K4"/>
    </row>
    <row r="5" spans="1:11" s="1" customFormat="1" ht="39" customHeight="1" x14ac:dyDescent="0.25">
      <c r="A5" s="25">
        <v>2</v>
      </c>
      <c r="B5" s="7" t="s">
        <v>6</v>
      </c>
      <c r="C5" s="8">
        <v>12554.5</v>
      </c>
      <c r="D5" s="9">
        <v>5190</v>
      </c>
      <c r="E5" s="26">
        <v>4245</v>
      </c>
      <c r="F5" s="9">
        <v>8496.2999999999993</v>
      </c>
      <c r="G5" s="9" t="s">
        <v>5</v>
      </c>
      <c r="H5"/>
      <c r="I5"/>
      <c r="J5"/>
      <c r="K5"/>
    </row>
    <row r="6" spans="1:11" s="1" customFormat="1" ht="6.75" customHeight="1" x14ac:dyDescent="0.25">
      <c r="A6" s="10"/>
      <c r="B6" s="11"/>
      <c r="C6" s="12"/>
      <c r="D6" s="13"/>
      <c r="E6" s="13"/>
      <c r="F6" s="13"/>
      <c r="G6" s="12"/>
    </row>
    <row r="7" spans="1:11" s="1" customFormat="1" x14ac:dyDescent="0.25">
      <c r="A7" s="48" t="s">
        <v>28</v>
      </c>
      <c r="B7" s="48"/>
      <c r="C7" s="48"/>
      <c r="D7" s="48"/>
      <c r="E7" s="48"/>
      <c r="F7" s="48"/>
      <c r="G7" s="48"/>
    </row>
    <row r="8" spans="1:11" s="1" customFormat="1" ht="4.5" customHeight="1" x14ac:dyDescent="0.25">
      <c r="A8" s="14"/>
      <c r="B8" s="15"/>
      <c r="C8" s="14"/>
      <c r="D8" s="14"/>
      <c r="E8" s="16"/>
      <c r="F8" s="14"/>
      <c r="G8" s="14"/>
    </row>
    <row r="9" spans="1:11" s="1" customFormat="1" ht="25.5" x14ac:dyDescent="0.25">
      <c r="A9" s="29" t="s">
        <v>0</v>
      </c>
      <c r="B9" s="29" t="s">
        <v>7</v>
      </c>
      <c r="C9" s="29" t="s">
        <v>8</v>
      </c>
      <c r="D9" s="29" t="s">
        <v>9</v>
      </c>
      <c r="E9" s="49" t="s">
        <v>10</v>
      </c>
      <c r="F9" s="49"/>
      <c r="G9" s="29" t="s">
        <v>17</v>
      </c>
    </row>
    <row r="10" spans="1:11" s="1" customFormat="1" ht="51" customHeight="1" x14ac:dyDescent="0.2">
      <c r="A10" s="17">
        <v>1</v>
      </c>
      <c r="B10" s="17" t="s">
        <v>11</v>
      </c>
      <c r="C10" s="20">
        <v>100</v>
      </c>
      <c r="D10" s="20">
        <v>6772</v>
      </c>
      <c r="E10" s="46" t="s">
        <v>14</v>
      </c>
      <c r="F10" s="46"/>
      <c r="G10" s="5"/>
      <c r="I10" s="21"/>
    </row>
    <row r="11" spans="1:11" s="1" customFormat="1" ht="51" customHeight="1" x14ac:dyDescent="0.2">
      <c r="A11" s="17">
        <v>2</v>
      </c>
      <c r="B11" s="17" t="s">
        <v>11</v>
      </c>
      <c r="C11" s="20">
        <v>100</v>
      </c>
      <c r="D11" s="20">
        <v>6772</v>
      </c>
      <c r="E11" s="46" t="s">
        <v>14</v>
      </c>
      <c r="F11" s="46"/>
      <c r="G11" s="5"/>
      <c r="I11" s="21"/>
      <c r="J11" s="19"/>
    </row>
    <row r="12" spans="1:11" s="1" customFormat="1" ht="51" customHeight="1" x14ac:dyDescent="0.2">
      <c r="A12" s="17">
        <v>3</v>
      </c>
      <c r="B12" s="17" t="s">
        <v>11</v>
      </c>
      <c r="C12" s="20">
        <v>70</v>
      </c>
      <c r="D12" s="20">
        <v>4340</v>
      </c>
      <c r="E12" s="46" t="s">
        <v>14</v>
      </c>
      <c r="F12" s="46"/>
      <c r="G12" s="5"/>
      <c r="I12" s="21"/>
      <c r="J12" s="19"/>
    </row>
    <row r="13" spans="1:11" s="1" customFormat="1" ht="51" customHeight="1" x14ac:dyDescent="0.2">
      <c r="A13" s="17">
        <v>4</v>
      </c>
      <c r="B13" s="17" t="s">
        <v>11</v>
      </c>
      <c r="C13" s="20">
        <v>100</v>
      </c>
      <c r="D13" s="20">
        <v>6772</v>
      </c>
      <c r="E13" s="46" t="s">
        <v>14</v>
      </c>
      <c r="F13" s="46"/>
      <c r="G13" s="5"/>
      <c r="I13" s="21"/>
      <c r="J13" s="19"/>
    </row>
    <row r="14" spans="1:11" s="1" customFormat="1" ht="51" customHeight="1" x14ac:dyDescent="0.2">
      <c r="A14" s="17">
        <v>5</v>
      </c>
      <c r="B14" s="17" t="s">
        <v>11</v>
      </c>
      <c r="C14" s="20">
        <v>70</v>
      </c>
      <c r="D14" s="20">
        <v>4340</v>
      </c>
      <c r="E14" s="46" t="s">
        <v>14</v>
      </c>
      <c r="F14" s="46"/>
      <c r="G14" s="5"/>
      <c r="I14" s="21"/>
      <c r="J14" s="19"/>
    </row>
    <row r="15" spans="1:11" s="1" customFormat="1" ht="51" customHeight="1" x14ac:dyDescent="0.2">
      <c r="A15" s="17">
        <v>6</v>
      </c>
      <c r="B15" s="17" t="s">
        <v>11</v>
      </c>
      <c r="C15" s="20">
        <v>100</v>
      </c>
      <c r="D15" s="20">
        <v>6772</v>
      </c>
      <c r="E15" s="46" t="s">
        <v>14</v>
      </c>
      <c r="F15" s="46"/>
      <c r="G15" s="5"/>
      <c r="I15" s="21"/>
      <c r="J15" s="19"/>
    </row>
    <row r="16" spans="1:11" s="1" customFormat="1" ht="51" customHeight="1" x14ac:dyDescent="0.2">
      <c r="A16" s="17">
        <v>7</v>
      </c>
      <c r="B16" s="17" t="s">
        <v>11</v>
      </c>
      <c r="C16" s="20">
        <v>70</v>
      </c>
      <c r="D16" s="20">
        <v>4340</v>
      </c>
      <c r="E16" s="46" t="s">
        <v>14</v>
      </c>
      <c r="F16" s="46"/>
      <c r="G16" s="5"/>
      <c r="I16" s="21"/>
    </row>
    <row r="17" spans="1:10" s="1" customFormat="1" ht="51" customHeight="1" x14ac:dyDescent="0.2">
      <c r="A17" s="17">
        <v>8</v>
      </c>
      <c r="B17" s="17" t="s">
        <v>11</v>
      </c>
      <c r="C17" s="20">
        <v>70</v>
      </c>
      <c r="D17" s="20">
        <v>4340</v>
      </c>
      <c r="E17" s="46" t="s">
        <v>14</v>
      </c>
      <c r="F17" s="46"/>
      <c r="G17" s="5"/>
      <c r="I17" s="21"/>
    </row>
    <row r="18" spans="1:10" s="1" customFormat="1" ht="51" customHeight="1" x14ac:dyDescent="0.2">
      <c r="A18" s="17">
        <v>9</v>
      </c>
      <c r="B18" s="17" t="s">
        <v>11</v>
      </c>
      <c r="C18" s="20">
        <v>350</v>
      </c>
      <c r="D18" s="20">
        <v>6772</v>
      </c>
      <c r="E18" s="46" t="s">
        <v>15</v>
      </c>
      <c r="F18" s="46"/>
      <c r="G18" s="5"/>
      <c r="I18" s="21"/>
    </row>
    <row r="19" spans="1:10" s="1" customFormat="1" ht="51" customHeight="1" x14ac:dyDescent="0.2">
      <c r="A19" s="17">
        <v>10</v>
      </c>
      <c r="B19" s="17" t="s">
        <v>11</v>
      </c>
      <c r="C19" s="20">
        <v>550</v>
      </c>
      <c r="D19" s="20">
        <v>6772</v>
      </c>
      <c r="E19" s="46" t="s">
        <v>15</v>
      </c>
      <c r="F19" s="46"/>
      <c r="G19" s="5"/>
      <c r="I19" s="21"/>
    </row>
    <row r="20" spans="1:10" s="1" customFormat="1" ht="51" customHeight="1" x14ac:dyDescent="0.2">
      <c r="A20" s="17">
        <v>11</v>
      </c>
      <c r="B20" s="17" t="s">
        <v>11</v>
      </c>
      <c r="C20" s="20">
        <v>320</v>
      </c>
      <c r="D20" s="20">
        <v>6772</v>
      </c>
      <c r="E20" s="46" t="s">
        <v>15</v>
      </c>
      <c r="F20" s="46"/>
      <c r="G20" s="5"/>
      <c r="I20" s="21"/>
    </row>
    <row r="21" spans="1:10" s="1" customFormat="1" ht="51" customHeight="1" x14ac:dyDescent="0.2">
      <c r="A21" s="17">
        <v>12</v>
      </c>
      <c r="B21" s="17" t="s">
        <v>11</v>
      </c>
      <c r="C21" s="20">
        <v>200</v>
      </c>
      <c r="D21" s="20">
        <v>12400</v>
      </c>
      <c r="E21" s="46" t="s">
        <v>15</v>
      </c>
      <c r="F21" s="46"/>
      <c r="G21" s="5"/>
      <c r="I21" s="21"/>
    </row>
    <row r="22" spans="1:10" s="1" customFormat="1" ht="51" customHeight="1" x14ac:dyDescent="0.2">
      <c r="A22" s="17">
        <v>13</v>
      </c>
      <c r="B22" s="17" t="s">
        <v>11</v>
      </c>
      <c r="C22" s="20">
        <v>660</v>
      </c>
      <c r="D22" s="20">
        <v>40920</v>
      </c>
      <c r="E22" s="46" t="s">
        <v>15</v>
      </c>
      <c r="F22" s="46"/>
      <c r="G22" s="5"/>
      <c r="I22" s="21"/>
      <c r="J22" s="19"/>
    </row>
    <row r="23" spans="1:10" s="1" customFormat="1" ht="51" customHeight="1" x14ac:dyDescent="0.2">
      <c r="A23" s="17">
        <v>14</v>
      </c>
      <c r="B23" s="17" t="s">
        <v>11</v>
      </c>
      <c r="C23" s="20">
        <v>200</v>
      </c>
      <c r="D23" s="20">
        <v>12400</v>
      </c>
      <c r="E23" s="46" t="s">
        <v>15</v>
      </c>
      <c r="F23" s="46"/>
      <c r="G23" s="5"/>
      <c r="I23" s="21"/>
      <c r="J23" s="19"/>
    </row>
    <row r="24" spans="1:10" s="1" customFormat="1" ht="51" customHeight="1" x14ac:dyDescent="0.2">
      <c r="A24" s="17">
        <v>15</v>
      </c>
      <c r="B24" s="17" t="s">
        <v>11</v>
      </c>
      <c r="C24" s="20">
        <v>200</v>
      </c>
      <c r="D24" s="20">
        <v>12400</v>
      </c>
      <c r="E24" s="46" t="s">
        <v>15</v>
      </c>
      <c r="F24" s="46"/>
      <c r="G24" s="5"/>
      <c r="I24" s="21"/>
    </row>
    <row r="25" spans="1:10" ht="51" customHeight="1" x14ac:dyDescent="0.25">
      <c r="A25" s="17">
        <v>16</v>
      </c>
      <c r="B25" s="17" t="s">
        <v>11</v>
      </c>
      <c r="C25" s="20">
        <v>225</v>
      </c>
      <c r="D25" s="20">
        <v>13950</v>
      </c>
      <c r="E25" s="46" t="s">
        <v>15</v>
      </c>
      <c r="F25" s="46"/>
      <c r="G25" s="5"/>
      <c r="I25" s="21"/>
    </row>
    <row r="26" spans="1:10" s="1" customFormat="1" ht="51" customHeight="1" x14ac:dyDescent="0.2">
      <c r="A26" s="17">
        <v>17</v>
      </c>
      <c r="B26" s="17" t="s">
        <v>11</v>
      </c>
      <c r="C26" s="20">
        <v>200</v>
      </c>
      <c r="D26" s="20">
        <v>12400</v>
      </c>
      <c r="E26" s="46" t="s">
        <v>15</v>
      </c>
      <c r="F26" s="46"/>
      <c r="G26" s="5"/>
      <c r="I26" s="21"/>
      <c r="J26" s="19"/>
    </row>
    <row r="27" spans="1:10" s="1" customFormat="1" ht="51" customHeight="1" x14ac:dyDescent="0.2">
      <c r="A27" s="17">
        <v>18</v>
      </c>
      <c r="B27" s="17" t="s">
        <v>11</v>
      </c>
      <c r="C27" s="20">
        <v>660</v>
      </c>
      <c r="D27" s="20">
        <v>40920</v>
      </c>
      <c r="E27" s="46" t="s">
        <v>15</v>
      </c>
      <c r="F27" s="46"/>
      <c r="G27" s="5"/>
      <c r="I27" s="21"/>
      <c r="J27" s="19"/>
    </row>
    <row r="28" spans="1:10" x14ac:dyDescent="0.25">
      <c r="B28" s="18" t="s">
        <v>12</v>
      </c>
      <c r="C28" s="19">
        <v>4245</v>
      </c>
      <c r="D28" s="19">
        <v>210154</v>
      </c>
      <c r="I28" s="21"/>
    </row>
    <row r="29" spans="1:10" x14ac:dyDescent="0.25">
      <c r="A29"/>
      <c r="B29"/>
      <c r="C29"/>
      <c r="D29"/>
      <c r="E29"/>
      <c r="F29"/>
      <c r="G29"/>
    </row>
  </sheetData>
  <mergeCells count="21">
    <mergeCell ref="E18:F18"/>
    <mergeCell ref="A1:G1"/>
    <mergeCell ref="A7:G7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25:F25"/>
    <mergeCell ref="E26:F26"/>
    <mergeCell ref="E27:F27"/>
    <mergeCell ref="E19:F19"/>
    <mergeCell ref="E20:F20"/>
    <mergeCell ref="E21:F21"/>
    <mergeCell ref="E22:F22"/>
    <mergeCell ref="E23:F23"/>
    <mergeCell ref="E24:F24"/>
  </mergeCells>
  <pageMargins left="0.31496062992125984" right="0.31496062992125984" top="0.19685039370078741" bottom="0.19685039370078741" header="0" footer="0"/>
  <pageSetup paperSize="9" scale="97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opLeftCell="A37" zoomScale="85" zoomScaleNormal="85" workbookViewId="0">
      <selection activeCell="I10" sqref="I10"/>
    </sheetView>
  </sheetViews>
  <sheetFormatPr defaultRowHeight="15" x14ac:dyDescent="0.25"/>
  <cols>
    <col min="1" max="1" width="5" style="1" customWidth="1"/>
    <col min="2" max="2" width="24.140625" style="2" customWidth="1"/>
    <col min="3" max="3" width="10.28515625" style="1" customWidth="1"/>
    <col min="4" max="4" width="12.5703125" style="1" customWidth="1"/>
    <col min="5" max="5" width="13.140625" style="3" customWidth="1"/>
    <col min="6" max="6" width="29.42578125" style="1" customWidth="1"/>
    <col min="7" max="7" width="7.28515625" style="1" customWidth="1"/>
  </cols>
  <sheetData>
    <row r="1" spans="1:11" s="1" customFormat="1" ht="33.75" customHeight="1" x14ac:dyDescent="0.25">
      <c r="A1" s="47" t="s">
        <v>29</v>
      </c>
      <c r="B1" s="47"/>
      <c r="C1" s="47"/>
      <c r="D1" s="47"/>
      <c r="E1" s="47"/>
      <c r="F1" s="47"/>
      <c r="G1" s="47"/>
    </row>
    <row r="2" spans="1:11" s="1" customFormat="1" x14ac:dyDescent="0.25">
      <c r="A2" s="22"/>
      <c r="B2" s="23"/>
      <c r="C2" s="24" t="s">
        <v>18</v>
      </c>
      <c r="D2" s="24" t="s">
        <v>19</v>
      </c>
      <c r="E2" s="24" t="s">
        <v>20</v>
      </c>
      <c r="F2" s="24" t="s">
        <v>21</v>
      </c>
      <c r="G2" s="22"/>
    </row>
    <row r="3" spans="1:11" s="4" customFormat="1" ht="38.25" x14ac:dyDescent="0.25">
      <c r="A3" s="30" t="s">
        <v>0</v>
      </c>
      <c r="B3" s="6" t="s">
        <v>1</v>
      </c>
      <c r="C3" s="30" t="s">
        <v>13</v>
      </c>
      <c r="D3" s="30" t="s">
        <v>16</v>
      </c>
      <c r="E3" s="30" t="s">
        <v>2</v>
      </c>
      <c r="F3" s="30" t="s">
        <v>3</v>
      </c>
      <c r="G3" s="30" t="s">
        <v>17</v>
      </c>
    </row>
    <row r="4" spans="1:11" s="1" customFormat="1" ht="39" customHeight="1" x14ac:dyDescent="0.25">
      <c r="A4" s="25">
        <v>1</v>
      </c>
      <c r="B4" s="7" t="s">
        <v>4</v>
      </c>
      <c r="C4" s="26">
        <f>81+1</f>
        <v>82</v>
      </c>
      <c r="D4" s="26">
        <v>4</v>
      </c>
      <c r="E4" s="26">
        <v>30</v>
      </c>
      <c r="F4" s="26">
        <f>57+1</f>
        <v>58</v>
      </c>
      <c r="G4" s="9" t="s">
        <v>5</v>
      </c>
      <c r="H4"/>
      <c r="I4"/>
      <c r="J4"/>
      <c r="K4"/>
    </row>
    <row r="5" spans="1:11" s="1" customFormat="1" ht="39" customHeight="1" x14ac:dyDescent="0.25">
      <c r="A5" s="25">
        <v>2</v>
      </c>
      <c r="B5" s="7" t="s">
        <v>6</v>
      </c>
      <c r="C5" s="26">
        <f>13302.9+40</f>
        <v>13342.9</v>
      </c>
      <c r="D5" s="26">
        <v>2300</v>
      </c>
      <c r="E5" s="26">
        <v>8175</v>
      </c>
      <c r="F5" s="26">
        <f>8386.5+40</f>
        <v>8426.5</v>
      </c>
      <c r="G5" s="9" t="s">
        <v>5</v>
      </c>
      <c r="H5"/>
      <c r="I5"/>
      <c r="J5"/>
      <c r="K5"/>
    </row>
    <row r="6" spans="1:11" s="1" customFormat="1" ht="6.75" customHeight="1" x14ac:dyDescent="0.25">
      <c r="A6" s="10"/>
      <c r="B6" s="11"/>
      <c r="C6" s="12"/>
      <c r="D6" s="13"/>
      <c r="E6" s="13"/>
      <c r="F6" s="13"/>
      <c r="G6" s="12"/>
    </row>
    <row r="7" spans="1:11" s="1" customFormat="1" x14ac:dyDescent="0.25">
      <c r="A7" s="48" t="s">
        <v>30</v>
      </c>
      <c r="B7" s="48"/>
      <c r="C7" s="48"/>
      <c r="D7" s="48"/>
      <c r="E7" s="48"/>
      <c r="F7" s="48"/>
      <c r="G7" s="48"/>
    </row>
    <row r="8" spans="1:11" s="1" customFormat="1" ht="4.5" customHeight="1" x14ac:dyDescent="0.25">
      <c r="A8" s="14"/>
      <c r="B8" s="15"/>
      <c r="C8" s="14"/>
      <c r="D8" s="14"/>
      <c r="E8" s="16"/>
      <c r="F8" s="14"/>
      <c r="G8" s="14"/>
    </row>
    <row r="9" spans="1:11" s="1" customFormat="1" ht="25.5" x14ac:dyDescent="0.25">
      <c r="A9" s="30" t="s">
        <v>0</v>
      </c>
      <c r="B9" s="30" t="s">
        <v>7</v>
      </c>
      <c r="C9" s="30" t="s">
        <v>8</v>
      </c>
      <c r="D9" s="30" t="s">
        <v>9</v>
      </c>
      <c r="E9" s="49" t="s">
        <v>10</v>
      </c>
      <c r="F9" s="49"/>
      <c r="G9" s="30" t="s">
        <v>17</v>
      </c>
    </row>
    <row r="10" spans="1:11" s="1" customFormat="1" ht="51" customHeight="1" x14ac:dyDescent="0.2">
      <c r="A10" s="17">
        <v>1</v>
      </c>
      <c r="B10" s="17" t="s">
        <v>11</v>
      </c>
      <c r="C10" s="20">
        <v>70</v>
      </c>
      <c r="D10" s="20">
        <v>4340</v>
      </c>
      <c r="E10" s="46" t="s">
        <v>14</v>
      </c>
      <c r="F10" s="46"/>
      <c r="G10" s="5"/>
      <c r="I10" s="21"/>
    </row>
    <row r="11" spans="1:11" s="1" customFormat="1" ht="51" customHeight="1" x14ac:dyDescent="0.2">
      <c r="A11" s="17">
        <v>2</v>
      </c>
      <c r="B11" s="17" t="s">
        <v>11</v>
      </c>
      <c r="C11" s="20">
        <v>100</v>
      </c>
      <c r="D11" s="20">
        <v>6772</v>
      </c>
      <c r="E11" s="46" t="s">
        <v>14</v>
      </c>
      <c r="F11" s="46"/>
      <c r="G11" s="5"/>
      <c r="I11" s="21"/>
      <c r="J11" s="19"/>
    </row>
    <row r="12" spans="1:11" s="1" customFormat="1" ht="51" customHeight="1" x14ac:dyDescent="0.2">
      <c r="A12" s="17">
        <v>3</v>
      </c>
      <c r="B12" s="17" t="s">
        <v>11</v>
      </c>
      <c r="C12" s="20">
        <v>100</v>
      </c>
      <c r="D12" s="20">
        <v>6772</v>
      </c>
      <c r="E12" s="46" t="s">
        <v>14</v>
      </c>
      <c r="F12" s="46"/>
      <c r="G12" s="5"/>
      <c r="I12" s="21"/>
      <c r="J12" s="19"/>
    </row>
    <row r="13" spans="1:11" s="1" customFormat="1" ht="51" customHeight="1" x14ac:dyDescent="0.2">
      <c r="A13" s="17">
        <v>4</v>
      </c>
      <c r="B13" s="17" t="s">
        <v>11</v>
      </c>
      <c r="C13" s="20">
        <v>100</v>
      </c>
      <c r="D13" s="20">
        <v>6772</v>
      </c>
      <c r="E13" s="46" t="s">
        <v>14</v>
      </c>
      <c r="F13" s="46"/>
      <c r="G13" s="5"/>
      <c r="I13" s="21"/>
      <c r="J13" s="19"/>
    </row>
    <row r="14" spans="1:11" s="1" customFormat="1" ht="51" customHeight="1" x14ac:dyDescent="0.2">
      <c r="A14" s="17">
        <v>5</v>
      </c>
      <c r="B14" s="17" t="s">
        <v>11</v>
      </c>
      <c r="C14" s="20">
        <v>90</v>
      </c>
      <c r="D14" s="20">
        <v>5580</v>
      </c>
      <c r="E14" s="46" t="s">
        <v>14</v>
      </c>
      <c r="F14" s="46"/>
      <c r="G14" s="5"/>
      <c r="I14" s="21"/>
      <c r="J14" s="19"/>
    </row>
    <row r="15" spans="1:11" s="1" customFormat="1" ht="51" customHeight="1" x14ac:dyDescent="0.2">
      <c r="A15" s="17">
        <v>6</v>
      </c>
      <c r="B15" s="17" t="s">
        <v>11</v>
      </c>
      <c r="C15" s="20">
        <v>100</v>
      </c>
      <c r="D15" s="20">
        <v>6772</v>
      </c>
      <c r="E15" s="46" t="s">
        <v>14</v>
      </c>
      <c r="F15" s="46"/>
      <c r="G15" s="5"/>
      <c r="I15" s="21"/>
    </row>
    <row r="16" spans="1:11" s="1" customFormat="1" ht="51" customHeight="1" x14ac:dyDescent="0.2">
      <c r="A16" s="17">
        <v>7</v>
      </c>
      <c r="B16" s="17" t="s">
        <v>11</v>
      </c>
      <c r="C16" s="20">
        <v>70</v>
      </c>
      <c r="D16" s="20">
        <v>4340</v>
      </c>
      <c r="E16" s="46" t="s">
        <v>14</v>
      </c>
      <c r="F16" s="46"/>
      <c r="G16" s="5"/>
      <c r="I16" s="21"/>
      <c r="J16" s="19"/>
    </row>
    <row r="17" spans="1:10" s="1" customFormat="1" ht="51" customHeight="1" x14ac:dyDescent="0.2">
      <c r="A17" s="17">
        <v>8</v>
      </c>
      <c r="B17" s="17" t="s">
        <v>11</v>
      </c>
      <c r="C17" s="20">
        <v>70</v>
      </c>
      <c r="D17" s="20">
        <v>4340</v>
      </c>
      <c r="E17" s="46" t="s">
        <v>14</v>
      </c>
      <c r="F17" s="46"/>
      <c r="G17" s="5"/>
      <c r="I17" s="21"/>
      <c r="J17" s="19"/>
    </row>
    <row r="18" spans="1:10" s="1" customFormat="1" ht="51" customHeight="1" x14ac:dyDescent="0.2">
      <c r="A18" s="17">
        <v>9</v>
      </c>
      <c r="B18" s="17" t="s">
        <v>11</v>
      </c>
      <c r="C18" s="20">
        <v>70</v>
      </c>
      <c r="D18" s="20">
        <v>4340</v>
      </c>
      <c r="E18" s="46" t="s">
        <v>14</v>
      </c>
      <c r="F18" s="46"/>
      <c r="G18" s="5"/>
      <c r="I18" s="21"/>
      <c r="J18" s="19"/>
    </row>
    <row r="19" spans="1:10" s="1" customFormat="1" ht="51" customHeight="1" x14ac:dyDescent="0.2">
      <c r="A19" s="17">
        <v>10</v>
      </c>
      <c r="B19" s="17" t="s">
        <v>11</v>
      </c>
      <c r="C19" s="20">
        <v>70</v>
      </c>
      <c r="D19" s="20">
        <v>4340</v>
      </c>
      <c r="E19" s="46" t="s">
        <v>14</v>
      </c>
      <c r="F19" s="46"/>
      <c r="G19" s="5"/>
      <c r="I19" s="21"/>
      <c r="J19" s="19"/>
    </row>
    <row r="20" spans="1:10" s="1" customFormat="1" ht="51" customHeight="1" x14ac:dyDescent="0.2">
      <c r="A20" s="17">
        <v>11</v>
      </c>
      <c r="B20" s="17" t="s">
        <v>11</v>
      </c>
      <c r="C20" s="20">
        <v>70</v>
      </c>
      <c r="D20" s="20">
        <v>4340</v>
      </c>
      <c r="E20" s="46" t="s">
        <v>14</v>
      </c>
      <c r="F20" s="46"/>
      <c r="G20" s="5"/>
      <c r="I20" s="21"/>
      <c r="J20" s="19"/>
    </row>
    <row r="21" spans="1:10" s="1" customFormat="1" ht="51" customHeight="1" x14ac:dyDescent="0.2">
      <c r="A21" s="17">
        <v>12</v>
      </c>
      <c r="B21" s="17" t="s">
        <v>11</v>
      </c>
      <c r="C21" s="20">
        <v>70</v>
      </c>
      <c r="D21" s="20">
        <v>4340</v>
      </c>
      <c r="E21" s="46" t="s">
        <v>14</v>
      </c>
      <c r="F21" s="46"/>
      <c r="G21" s="5"/>
      <c r="I21" s="21"/>
    </row>
    <row r="22" spans="1:10" s="1" customFormat="1" ht="51" customHeight="1" x14ac:dyDescent="0.2">
      <c r="A22" s="17">
        <v>13</v>
      </c>
      <c r="B22" s="17" t="s">
        <v>11</v>
      </c>
      <c r="C22" s="20">
        <v>200</v>
      </c>
      <c r="D22" s="20">
        <v>12400</v>
      </c>
      <c r="E22" s="46" t="s">
        <v>15</v>
      </c>
      <c r="F22" s="46"/>
      <c r="G22" s="5"/>
      <c r="I22" s="21"/>
    </row>
    <row r="23" spans="1:10" s="1" customFormat="1" ht="51" customHeight="1" x14ac:dyDescent="0.2">
      <c r="A23" s="17">
        <v>14</v>
      </c>
      <c r="B23" s="17" t="s">
        <v>11</v>
      </c>
      <c r="C23" s="20">
        <v>660</v>
      </c>
      <c r="D23" s="20">
        <v>40920</v>
      </c>
      <c r="E23" s="46" t="s">
        <v>15</v>
      </c>
      <c r="F23" s="46"/>
      <c r="G23" s="5"/>
      <c r="I23" s="21"/>
      <c r="J23" s="19"/>
    </row>
    <row r="24" spans="1:10" s="1" customFormat="1" ht="51" customHeight="1" x14ac:dyDescent="0.2">
      <c r="A24" s="17">
        <v>15</v>
      </c>
      <c r="B24" s="17" t="s">
        <v>11</v>
      </c>
      <c r="C24" s="20">
        <v>350</v>
      </c>
      <c r="D24" s="20">
        <v>6772</v>
      </c>
      <c r="E24" s="46" t="s">
        <v>15</v>
      </c>
      <c r="F24" s="46"/>
      <c r="G24" s="5"/>
      <c r="I24" s="21"/>
    </row>
    <row r="25" spans="1:10" s="1" customFormat="1" ht="51" customHeight="1" x14ac:dyDescent="0.2">
      <c r="A25" s="17">
        <v>16</v>
      </c>
      <c r="B25" s="17" t="s">
        <v>11</v>
      </c>
      <c r="C25" s="20">
        <v>350</v>
      </c>
      <c r="D25" s="20">
        <v>6772</v>
      </c>
      <c r="E25" s="46" t="s">
        <v>15</v>
      </c>
      <c r="F25" s="46"/>
      <c r="G25" s="5"/>
      <c r="I25" s="21"/>
    </row>
    <row r="26" spans="1:10" s="1" customFormat="1" ht="51" customHeight="1" x14ac:dyDescent="0.2">
      <c r="A26" s="17">
        <v>17</v>
      </c>
      <c r="B26" s="17" t="s">
        <v>11</v>
      </c>
      <c r="C26" s="20">
        <v>450</v>
      </c>
      <c r="D26" s="20">
        <v>6772</v>
      </c>
      <c r="E26" s="46" t="s">
        <v>15</v>
      </c>
      <c r="F26" s="46"/>
      <c r="G26" s="5"/>
      <c r="I26" s="21"/>
    </row>
    <row r="27" spans="1:10" s="1" customFormat="1" ht="51" customHeight="1" x14ac:dyDescent="0.2">
      <c r="A27" s="17">
        <v>18</v>
      </c>
      <c r="B27" s="17" t="s">
        <v>11</v>
      </c>
      <c r="C27" s="20">
        <v>550</v>
      </c>
      <c r="D27" s="20">
        <v>6772</v>
      </c>
      <c r="E27" s="46" t="s">
        <v>15</v>
      </c>
      <c r="F27" s="46"/>
      <c r="G27" s="5"/>
      <c r="I27" s="21"/>
    </row>
    <row r="28" spans="1:10" s="1" customFormat="1" ht="51" customHeight="1" x14ac:dyDescent="0.2">
      <c r="A28" s="17">
        <v>19</v>
      </c>
      <c r="B28" s="17" t="s">
        <v>11</v>
      </c>
      <c r="C28" s="20">
        <v>660</v>
      </c>
      <c r="D28" s="20">
        <v>40920</v>
      </c>
      <c r="E28" s="46" t="s">
        <v>15</v>
      </c>
      <c r="F28" s="46"/>
      <c r="G28" s="5"/>
      <c r="I28" s="21"/>
    </row>
    <row r="29" spans="1:10" s="1" customFormat="1" ht="51" customHeight="1" x14ac:dyDescent="0.2">
      <c r="A29" s="17">
        <v>20</v>
      </c>
      <c r="B29" s="17" t="s">
        <v>11</v>
      </c>
      <c r="C29" s="20">
        <v>225</v>
      </c>
      <c r="D29" s="20">
        <v>13950</v>
      </c>
      <c r="E29" s="46" t="s">
        <v>15</v>
      </c>
      <c r="F29" s="46"/>
      <c r="G29" s="5"/>
      <c r="I29" s="21"/>
    </row>
    <row r="30" spans="1:10" s="1" customFormat="1" ht="51" customHeight="1" x14ac:dyDescent="0.2">
      <c r="A30" s="17">
        <v>21</v>
      </c>
      <c r="B30" s="17" t="s">
        <v>11</v>
      </c>
      <c r="C30" s="20">
        <v>225</v>
      </c>
      <c r="D30" s="20">
        <v>13950</v>
      </c>
      <c r="E30" s="46" t="s">
        <v>15</v>
      </c>
      <c r="F30" s="46"/>
      <c r="G30" s="5"/>
      <c r="I30" s="21"/>
    </row>
    <row r="31" spans="1:10" s="1" customFormat="1" ht="51" customHeight="1" x14ac:dyDescent="0.2">
      <c r="A31" s="17">
        <v>22</v>
      </c>
      <c r="B31" s="17" t="s">
        <v>11</v>
      </c>
      <c r="C31" s="20">
        <v>225</v>
      </c>
      <c r="D31" s="20">
        <v>13950</v>
      </c>
      <c r="E31" s="46" t="s">
        <v>15</v>
      </c>
      <c r="F31" s="46"/>
      <c r="G31" s="5"/>
      <c r="I31" s="21"/>
    </row>
    <row r="32" spans="1:10" s="1" customFormat="1" ht="51" customHeight="1" x14ac:dyDescent="0.2">
      <c r="A32" s="17">
        <v>23</v>
      </c>
      <c r="B32" s="17" t="s">
        <v>11</v>
      </c>
      <c r="C32" s="20">
        <v>200</v>
      </c>
      <c r="D32" s="20">
        <v>12400</v>
      </c>
      <c r="E32" s="46" t="s">
        <v>15</v>
      </c>
      <c r="F32" s="46"/>
      <c r="G32" s="5"/>
      <c r="I32" s="21"/>
    </row>
    <row r="33" spans="1:10" s="1" customFormat="1" ht="51" customHeight="1" x14ac:dyDescent="0.2">
      <c r="A33" s="17">
        <v>24</v>
      </c>
      <c r="B33" s="17" t="s">
        <v>11</v>
      </c>
      <c r="C33" s="20">
        <v>200</v>
      </c>
      <c r="D33" s="20">
        <v>12400</v>
      </c>
      <c r="E33" s="46" t="s">
        <v>15</v>
      </c>
      <c r="F33" s="46"/>
      <c r="G33" s="5"/>
      <c r="I33" s="21"/>
    </row>
    <row r="34" spans="1:10" s="1" customFormat="1" ht="51" customHeight="1" x14ac:dyDescent="0.2">
      <c r="A34" s="17">
        <v>25</v>
      </c>
      <c r="B34" s="17" t="s">
        <v>11</v>
      </c>
      <c r="C34" s="20">
        <v>200</v>
      </c>
      <c r="D34" s="20">
        <v>12400</v>
      </c>
      <c r="E34" s="46" t="s">
        <v>15</v>
      </c>
      <c r="F34" s="46"/>
      <c r="G34" s="5"/>
      <c r="I34" s="21"/>
      <c r="J34" s="19"/>
    </row>
    <row r="35" spans="1:10" s="1" customFormat="1" ht="51" customHeight="1" x14ac:dyDescent="0.2">
      <c r="A35" s="17">
        <v>26</v>
      </c>
      <c r="B35" s="17" t="s">
        <v>11</v>
      </c>
      <c r="C35" s="20">
        <v>200</v>
      </c>
      <c r="D35" s="20">
        <v>12400</v>
      </c>
      <c r="E35" s="46" t="s">
        <v>15</v>
      </c>
      <c r="F35" s="46"/>
      <c r="G35" s="5"/>
      <c r="I35" s="21"/>
      <c r="J35" s="19"/>
    </row>
    <row r="36" spans="1:10" s="1" customFormat="1" ht="51" customHeight="1" x14ac:dyDescent="0.2">
      <c r="A36" s="17">
        <v>27</v>
      </c>
      <c r="B36" s="17" t="s">
        <v>11</v>
      </c>
      <c r="C36" s="20">
        <v>200</v>
      </c>
      <c r="D36" s="20">
        <v>12400</v>
      </c>
      <c r="E36" s="46" t="s">
        <v>15</v>
      </c>
      <c r="F36" s="46"/>
      <c r="G36" s="5"/>
      <c r="I36" s="21"/>
    </row>
    <row r="37" spans="1:10" ht="51" customHeight="1" x14ac:dyDescent="0.25">
      <c r="A37" s="17">
        <v>28</v>
      </c>
      <c r="B37" s="17" t="s">
        <v>11</v>
      </c>
      <c r="C37" s="20">
        <v>200</v>
      </c>
      <c r="D37" s="20">
        <v>12400</v>
      </c>
      <c r="E37" s="46" t="s">
        <v>15</v>
      </c>
      <c r="F37" s="46"/>
      <c r="G37" s="5"/>
      <c r="I37" s="21"/>
    </row>
    <row r="38" spans="1:10" s="1" customFormat="1" ht="51" customHeight="1" x14ac:dyDescent="0.2">
      <c r="A38" s="17">
        <v>29</v>
      </c>
      <c r="B38" s="17" t="s">
        <v>11</v>
      </c>
      <c r="C38" s="20">
        <v>200</v>
      </c>
      <c r="D38" s="20">
        <v>12400</v>
      </c>
      <c r="E38" s="46" t="s">
        <v>15</v>
      </c>
      <c r="F38" s="46"/>
      <c r="G38" s="5"/>
      <c r="I38" s="21"/>
      <c r="J38" s="19"/>
    </row>
    <row r="39" spans="1:10" s="1" customFormat="1" ht="51" customHeight="1" x14ac:dyDescent="0.2">
      <c r="A39" s="17">
        <v>30</v>
      </c>
      <c r="B39" s="17" t="s">
        <v>11</v>
      </c>
      <c r="C39" s="20">
        <v>1900</v>
      </c>
      <c r="D39" s="20">
        <v>117800</v>
      </c>
      <c r="E39" s="46" t="s">
        <v>22</v>
      </c>
      <c r="F39" s="46"/>
      <c r="G39" s="5"/>
      <c r="I39" s="21"/>
      <c r="J39" s="19"/>
    </row>
    <row r="40" spans="1:10" x14ac:dyDescent="0.25">
      <c r="B40" s="18" t="s">
        <v>12</v>
      </c>
      <c r="C40" s="19">
        <v>8175</v>
      </c>
      <c r="D40" s="19">
        <v>430826</v>
      </c>
      <c r="I40" s="21"/>
    </row>
    <row r="41" spans="1:10" x14ac:dyDescent="0.25">
      <c r="A41"/>
      <c r="B41"/>
      <c r="C41"/>
      <c r="D41"/>
      <c r="E41"/>
      <c r="F41"/>
      <c r="G41"/>
    </row>
  </sheetData>
  <mergeCells count="33">
    <mergeCell ref="E37:F37"/>
    <mergeCell ref="E38:F38"/>
    <mergeCell ref="E39:F39"/>
    <mergeCell ref="E31:F31"/>
    <mergeCell ref="E32:F32"/>
    <mergeCell ref="E33:F33"/>
    <mergeCell ref="E34:F34"/>
    <mergeCell ref="E35:F35"/>
    <mergeCell ref="E36:F36"/>
    <mergeCell ref="E30:F30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18:F18"/>
    <mergeCell ref="A1:G1"/>
    <mergeCell ref="A7:G7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</mergeCells>
  <pageMargins left="0.31496062992125984" right="0.31496062992125984" top="0.19685039370078741" bottom="0.19685039370078741" header="0" footer="0"/>
  <pageSetup paperSize="9" scale="97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opLeftCell="A34" zoomScaleNormal="100" workbookViewId="0">
      <selection activeCell="H2" sqref="H2"/>
    </sheetView>
  </sheetViews>
  <sheetFormatPr defaultRowHeight="15" x14ac:dyDescent="0.25"/>
  <cols>
    <col min="1" max="1" width="5" style="1" customWidth="1"/>
    <col min="2" max="2" width="24.140625" style="2" customWidth="1"/>
    <col min="3" max="3" width="10.28515625" style="1" customWidth="1"/>
    <col min="4" max="4" width="12.5703125" style="1" customWidth="1"/>
    <col min="5" max="5" width="13.140625" style="3" customWidth="1"/>
    <col min="6" max="6" width="29.42578125" style="1" customWidth="1"/>
    <col min="7" max="7" width="7.28515625" style="1" customWidth="1"/>
  </cols>
  <sheetData>
    <row r="1" spans="1:12" s="1" customFormat="1" ht="33.75" customHeight="1" x14ac:dyDescent="0.25">
      <c r="A1" s="47" t="s">
        <v>31</v>
      </c>
      <c r="B1" s="47"/>
      <c r="C1" s="47"/>
      <c r="D1" s="47"/>
      <c r="E1" s="47"/>
      <c r="F1" s="47"/>
      <c r="G1" s="47"/>
    </row>
    <row r="2" spans="1:12" s="1" customFormat="1" x14ac:dyDescent="0.25">
      <c r="A2" s="22"/>
      <c r="B2" s="23"/>
      <c r="C2" s="24" t="s">
        <v>18</v>
      </c>
      <c r="D2" s="24" t="s">
        <v>19</v>
      </c>
      <c r="E2" s="24" t="s">
        <v>20</v>
      </c>
      <c r="F2" s="24" t="s">
        <v>21</v>
      </c>
      <c r="G2" s="22"/>
      <c r="H2"/>
      <c r="I2"/>
      <c r="J2"/>
      <c r="K2"/>
      <c r="L2"/>
    </row>
    <row r="3" spans="1:12" s="4" customFormat="1" ht="38.25" x14ac:dyDescent="0.25">
      <c r="A3" s="31" t="s">
        <v>0</v>
      </c>
      <c r="B3" s="6" t="s">
        <v>1</v>
      </c>
      <c r="C3" s="31" t="s">
        <v>13</v>
      </c>
      <c r="D3" s="31" t="s">
        <v>16</v>
      </c>
      <c r="E3" s="31" t="s">
        <v>2</v>
      </c>
      <c r="F3" s="31" t="s">
        <v>3</v>
      </c>
      <c r="G3" s="31" t="s">
        <v>17</v>
      </c>
      <c r="H3"/>
      <c r="I3"/>
      <c r="J3"/>
      <c r="K3"/>
      <c r="L3"/>
    </row>
    <row r="4" spans="1:12" s="1" customFormat="1" ht="39" customHeight="1" x14ac:dyDescent="0.25">
      <c r="A4" s="25">
        <v>1</v>
      </c>
      <c r="B4" s="7" t="s">
        <v>4</v>
      </c>
      <c r="C4" s="26">
        <v>73</v>
      </c>
      <c r="D4" s="26">
        <v>0</v>
      </c>
      <c r="E4" s="26">
        <v>28</v>
      </c>
      <c r="F4" s="26">
        <v>75</v>
      </c>
      <c r="G4" s="9" t="s">
        <v>5</v>
      </c>
      <c r="H4"/>
      <c r="I4"/>
      <c r="J4"/>
      <c r="K4"/>
      <c r="L4"/>
    </row>
    <row r="5" spans="1:12" s="1" customFormat="1" ht="39" customHeight="1" x14ac:dyDescent="0.25">
      <c r="A5" s="25">
        <v>2</v>
      </c>
      <c r="B5" s="7" t="s">
        <v>6</v>
      </c>
      <c r="C5" s="26">
        <v>11554</v>
      </c>
      <c r="D5" s="26">
        <v>0</v>
      </c>
      <c r="E5" s="26">
        <v>7650</v>
      </c>
      <c r="F5" s="26">
        <v>9834.6</v>
      </c>
      <c r="G5" s="9" t="s">
        <v>5</v>
      </c>
      <c r="H5"/>
      <c r="I5"/>
      <c r="J5"/>
      <c r="K5"/>
      <c r="L5"/>
    </row>
    <row r="6" spans="1:12" s="1" customFormat="1" ht="6.75" customHeight="1" x14ac:dyDescent="0.25">
      <c r="A6" s="10"/>
      <c r="B6" s="11"/>
      <c r="C6" s="12"/>
      <c r="D6" s="13"/>
      <c r="E6" s="13"/>
      <c r="F6" s="13"/>
      <c r="G6" s="12"/>
      <c r="H6"/>
      <c r="I6"/>
      <c r="J6"/>
      <c r="K6"/>
      <c r="L6"/>
    </row>
    <row r="7" spans="1:12" s="1" customFormat="1" x14ac:dyDescent="0.25">
      <c r="A7" s="48" t="s">
        <v>32</v>
      </c>
      <c r="B7" s="48"/>
      <c r="C7" s="48"/>
      <c r="D7" s="48"/>
      <c r="E7" s="48"/>
      <c r="F7" s="48"/>
      <c r="G7" s="48"/>
      <c r="H7"/>
      <c r="I7"/>
      <c r="J7"/>
      <c r="K7"/>
      <c r="L7"/>
    </row>
    <row r="8" spans="1:12" s="1" customFormat="1" ht="4.5" customHeight="1" x14ac:dyDescent="0.25">
      <c r="A8" s="14"/>
      <c r="B8" s="15"/>
      <c r="C8" s="14"/>
      <c r="D8" s="14"/>
      <c r="E8" s="16"/>
      <c r="F8" s="14"/>
      <c r="G8" s="14"/>
      <c r="H8"/>
      <c r="I8"/>
      <c r="J8"/>
      <c r="K8"/>
      <c r="L8"/>
    </row>
    <row r="9" spans="1:12" s="1" customFormat="1" ht="25.5" x14ac:dyDescent="0.25">
      <c r="A9" s="31" t="s">
        <v>0</v>
      </c>
      <c r="B9" s="31" t="s">
        <v>7</v>
      </c>
      <c r="C9" s="31" t="s">
        <v>8</v>
      </c>
      <c r="D9" s="31" t="s">
        <v>9</v>
      </c>
      <c r="E9" s="49" t="s">
        <v>10</v>
      </c>
      <c r="F9" s="49"/>
      <c r="G9" s="31" t="s">
        <v>17</v>
      </c>
      <c r="H9"/>
      <c r="I9"/>
      <c r="J9"/>
      <c r="K9"/>
      <c r="L9"/>
    </row>
    <row r="10" spans="1:12" s="1" customFormat="1" ht="51" customHeight="1" x14ac:dyDescent="0.25">
      <c r="A10" s="17">
        <v>1</v>
      </c>
      <c r="B10" s="17" t="s">
        <v>11</v>
      </c>
      <c r="C10" s="20">
        <v>100</v>
      </c>
      <c r="D10" s="20">
        <v>6772</v>
      </c>
      <c r="E10" s="46" t="s">
        <v>14</v>
      </c>
      <c r="F10" s="46"/>
      <c r="G10" s="5"/>
      <c r="H10"/>
      <c r="I10"/>
      <c r="J10"/>
      <c r="K10"/>
      <c r="L10"/>
    </row>
    <row r="11" spans="1:12" s="1" customFormat="1" ht="51" customHeight="1" x14ac:dyDescent="0.2">
      <c r="A11" s="17">
        <v>2</v>
      </c>
      <c r="B11" s="17" t="s">
        <v>11</v>
      </c>
      <c r="C11" s="20">
        <v>100</v>
      </c>
      <c r="D11" s="20">
        <v>6772</v>
      </c>
      <c r="E11" s="46" t="s">
        <v>14</v>
      </c>
      <c r="F11" s="46"/>
      <c r="G11" s="5"/>
      <c r="I11" s="21"/>
      <c r="J11" s="19"/>
    </row>
    <row r="12" spans="1:12" s="1" customFormat="1" ht="51" customHeight="1" x14ac:dyDescent="0.2">
      <c r="A12" s="17">
        <v>3</v>
      </c>
      <c r="B12" s="17" t="s">
        <v>11</v>
      </c>
      <c r="C12" s="20">
        <v>150</v>
      </c>
      <c r="D12" s="20">
        <v>6772</v>
      </c>
      <c r="E12" s="46" t="s">
        <v>14</v>
      </c>
      <c r="F12" s="46"/>
      <c r="G12" s="5"/>
      <c r="I12" s="21"/>
      <c r="J12" s="19"/>
    </row>
    <row r="13" spans="1:12" s="1" customFormat="1" ht="51" customHeight="1" x14ac:dyDescent="0.2">
      <c r="A13" s="17">
        <v>4</v>
      </c>
      <c r="B13" s="17" t="s">
        <v>11</v>
      </c>
      <c r="C13" s="20">
        <v>100</v>
      </c>
      <c r="D13" s="20">
        <v>6772</v>
      </c>
      <c r="E13" s="46" t="s">
        <v>14</v>
      </c>
      <c r="F13" s="46"/>
      <c r="G13" s="5"/>
      <c r="I13" s="21"/>
      <c r="J13" s="19"/>
    </row>
    <row r="14" spans="1:12" s="1" customFormat="1" ht="51" customHeight="1" x14ac:dyDescent="0.2">
      <c r="A14" s="17">
        <v>5</v>
      </c>
      <c r="B14" s="17" t="s">
        <v>11</v>
      </c>
      <c r="C14" s="20">
        <v>100</v>
      </c>
      <c r="D14" s="20">
        <v>6772</v>
      </c>
      <c r="E14" s="46" t="s">
        <v>14</v>
      </c>
      <c r="F14" s="46"/>
      <c r="G14" s="5"/>
      <c r="I14" s="21"/>
      <c r="J14" s="19"/>
    </row>
    <row r="15" spans="1:12" s="1" customFormat="1" ht="51" customHeight="1" x14ac:dyDescent="0.2">
      <c r="A15" s="17">
        <v>6</v>
      </c>
      <c r="B15" s="17" t="s">
        <v>11</v>
      </c>
      <c r="C15" s="20">
        <v>70</v>
      </c>
      <c r="D15" s="20">
        <v>4340</v>
      </c>
      <c r="E15" s="46" t="s">
        <v>14</v>
      </c>
      <c r="F15" s="46"/>
      <c r="G15" s="5"/>
      <c r="I15" s="21"/>
    </row>
    <row r="16" spans="1:12" s="1" customFormat="1" ht="51" customHeight="1" x14ac:dyDescent="0.2">
      <c r="A16" s="17">
        <v>7</v>
      </c>
      <c r="B16" s="17" t="s">
        <v>11</v>
      </c>
      <c r="C16" s="20">
        <v>100</v>
      </c>
      <c r="D16" s="20">
        <v>6772</v>
      </c>
      <c r="E16" s="46" t="s">
        <v>14</v>
      </c>
      <c r="F16" s="46"/>
      <c r="G16" s="5"/>
      <c r="I16" s="21"/>
      <c r="J16" s="19"/>
    </row>
    <row r="17" spans="1:10" s="1" customFormat="1" ht="51" customHeight="1" x14ac:dyDescent="0.2">
      <c r="A17" s="17">
        <v>8</v>
      </c>
      <c r="B17" s="17" t="s">
        <v>11</v>
      </c>
      <c r="C17" s="20">
        <v>70</v>
      </c>
      <c r="D17" s="20">
        <v>4340</v>
      </c>
      <c r="E17" s="46" t="s">
        <v>14</v>
      </c>
      <c r="F17" s="46"/>
      <c r="G17" s="5"/>
      <c r="I17" s="21"/>
      <c r="J17" s="19"/>
    </row>
    <row r="18" spans="1:10" s="1" customFormat="1" ht="51" customHeight="1" x14ac:dyDescent="0.2">
      <c r="A18" s="17">
        <v>9</v>
      </c>
      <c r="B18" s="17" t="s">
        <v>11</v>
      </c>
      <c r="C18" s="20">
        <v>70</v>
      </c>
      <c r="D18" s="20">
        <v>4340</v>
      </c>
      <c r="E18" s="46" t="s">
        <v>14</v>
      </c>
      <c r="F18" s="46"/>
      <c r="G18" s="5"/>
      <c r="I18" s="21"/>
      <c r="J18" s="19"/>
    </row>
    <row r="19" spans="1:10" s="1" customFormat="1" ht="51" customHeight="1" x14ac:dyDescent="0.2">
      <c r="A19" s="17">
        <v>10</v>
      </c>
      <c r="B19" s="17" t="s">
        <v>11</v>
      </c>
      <c r="C19" s="20">
        <v>70</v>
      </c>
      <c r="D19" s="20">
        <v>4340</v>
      </c>
      <c r="E19" s="46" t="s">
        <v>14</v>
      </c>
      <c r="F19" s="46"/>
      <c r="G19" s="5"/>
      <c r="I19" s="21"/>
      <c r="J19" s="19"/>
    </row>
    <row r="20" spans="1:10" s="1" customFormat="1" ht="51" customHeight="1" x14ac:dyDescent="0.2">
      <c r="A20" s="17">
        <v>11</v>
      </c>
      <c r="B20" s="17" t="s">
        <v>11</v>
      </c>
      <c r="C20" s="20">
        <v>50</v>
      </c>
      <c r="D20" s="20">
        <v>3100</v>
      </c>
      <c r="E20" s="46" t="s">
        <v>14</v>
      </c>
      <c r="F20" s="46"/>
      <c r="G20" s="5"/>
      <c r="I20" s="21"/>
      <c r="J20" s="19"/>
    </row>
    <row r="21" spans="1:10" s="1" customFormat="1" ht="51" customHeight="1" x14ac:dyDescent="0.2">
      <c r="A21" s="17">
        <v>12</v>
      </c>
      <c r="B21" s="17" t="s">
        <v>11</v>
      </c>
      <c r="C21" s="20">
        <v>70</v>
      </c>
      <c r="D21" s="20">
        <v>4340</v>
      </c>
      <c r="E21" s="46" t="s">
        <v>14</v>
      </c>
      <c r="F21" s="46"/>
      <c r="G21" s="5"/>
      <c r="I21" s="21"/>
    </row>
    <row r="22" spans="1:10" s="1" customFormat="1" ht="51" customHeight="1" x14ac:dyDescent="0.2">
      <c r="A22" s="17">
        <v>13</v>
      </c>
      <c r="B22" s="17" t="s">
        <v>11</v>
      </c>
      <c r="C22" s="20">
        <v>70</v>
      </c>
      <c r="D22" s="20">
        <v>4340</v>
      </c>
      <c r="E22" s="46" t="s">
        <v>14</v>
      </c>
      <c r="F22" s="46"/>
      <c r="G22" s="5"/>
      <c r="I22" s="21"/>
    </row>
    <row r="23" spans="1:10" s="1" customFormat="1" ht="51" customHeight="1" x14ac:dyDescent="0.2">
      <c r="A23" s="17">
        <v>14</v>
      </c>
      <c r="B23" s="17" t="s">
        <v>11</v>
      </c>
      <c r="C23" s="20">
        <v>450</v>
      </c>
      <c r="D23" s="20">
        <v>6772</v>
      </c>
      <c r="E23" s="46" t="s">
        <v>15</v>
      </c>
      <c r="F23" s="46"/>
      <c r="G23" s="5"/>
      <c r="I23" s="21"/>
      <c r="J23" s="19"/>
    </row>
    <row r="24" spans="1:10" s="1" customFormat="1" ht="51" customHeight="1" x14ac:dyDescent="0.2">
      <c r="A24" s="17">
        <v>15</v>
      </c>
      <c r="B24" s="17" t="s">
        <v>11</v>
      </c>
      <c r="C24" s="20">
        <v>450</v>
      </c>
      <c r="D24" s="20">
        <v>6772</v>
      </c>
      <c r="E24" s="46" t="s">
        <v>15</v>
      </c>
      <c r="F24" s="46"/>
      <c r="G24" s="5"/>
      <c r="I24" s="21"/>
    </row>
    <row r="25" spans="1:10" s="1" customFormat="1" ht="51" customHeight="1" x14ac:dyDescent="0.2">
      <c r="A25" s="17">
        <v>16</v>
      </c>
      <c r="B25" s="17" t="s">
        <v>11</v>
      </c>
      <c r="C25" s="20">
        <v>350</v>
      </c>
      <c r="D25" s="20">
        <v>6772</v>
      </c>
      <c r="E25" s="46" t="s">
        <v>15</v>
      </c>
      <c r="F25" s="46"/>
      <c r="G25" s="5"/>
      <c r="I25" s="21"/>
    </row>
    <row r="26" spans="1:10" s="1" customFormat="1" ht="51" customHeight="1" x14ac:dyDescent="0.2">
      <c r="A26" s="17">
        <v>17</v>
      </c>
      <c r="B26" s="17" t="s">
        <v>11</v>
      </c>
      <c r="C26" s="20">
        <v>450</v>
      </c>
      <c r="D26" s="20">
        <v>6772</v>
      </c>
      <c r="E26" s="46" t="s">
        <v>15</v>
      </c>
      <c r="F26" s="46"/>
      <c r="G26" s="5"/>
      <c r="I26" s="21"/>
    </row>
    <row r="27" spans="1:10" s="1" customFormat="1" ht="51" customHeight="1" x14ac:dyDescent="0.2">
      <c r="A27" s="17">
        <v>18</v>
      </c>
      <c r="B27" s="17" t="s">
        <v>11</v>
      </c>
      <c r="C27" s="20">
        <v>500</v>
      </c>
      <c r="D27" s="20">
        <v>31000</v>
      </c>
      <c r="E27" s="46" t="s">
        <v>15</v>
      </c>
      <c r="F27" s="46"/>
      <c r="G27" s="5"/>
      <c r="I27" s="21"/>
    </row>
    <row r="28" spans="1:10" s="1" customFormat="1" ht="51" customHeight="1" x14ac:dyDescent="0.2">
      <c r="A28" s="17">
        <v>19</v>
      </c>
      <c r="B28" s="17" t="s">
        <v>11</v>
      </c>
      <c r="C28" s="20">
        <v>660</v>
      </c>
      <c r="D28" s="20">
        <v>40920</v>
      </c>
      <c r="E28" s="46" t="s">
        <v>15</v>
      </c>
      <c r="F28" s="46"/>
      <c r="G28" s="5"/>
      <c r="I28" s="21"/>
    </row>
    <row r="29" spans="1:10" s="1" customFormat="1" ht="51" customHeight="1" x14ac:dyDescent="0.2">
      <c r="A29" s="17">
        <v>20</v>
      </c>
      <c r="B29" s="17" t="s">
        <v>11</v>
      </c>
      <c r="C29" s="20">
        <v>200</v>
      </c>
      <c r="D29" s="20">
        <v>12400</v>
      </c>
      <c r="E29" s="46" t="s">
        <v>15</v>
      </c>
      <c r="F29" s="46"/>
      <c r="G29" s="5"/>
      <c r="I29" s="21"/>
    </row>
    <row r="30" spans="1:10" s="1" customFormat="1" ht="51" customHeight="1" x14ac:dyDescent="0.2">
      <c r="A30" s="17">
        <v>21</v>
      </c>
      <c r="B30" s="17" t="s">
        <v>11</v>
      </c>
      <c r="C30" s="20">
        <v>320</v>
      </c>
      <c r="D30" s="20">
        <v>6772</v>
      </c>
      <c r="E30" s="46" t="s">
        <v>15</v>
      </c>
      <c r="F30" s="46"/>
      <c r="G30" s="5"/>
      <c r="I30" s="21"/>
    </row>
    <row r="31" spans="1:10" s="1" customFormat="1" ht="51" customHeight="1" x14ac:dyDescent="0.2">
      <c r="A31" s="17">
        <v>22</v>
      </c>
      <c r="B31" s="17" t="s">
        <v>11</v>
      </c>
      <c r="C31" s="20">
        <v>200</v>
      </c>
      <c r="D31" s="20">
        <v>12400</v>
      </c>
      <c r="E31" s="46" t="s">
        <v>15</v>
      </c>
      <c r="F31" s="46"/>
      <c r="G31" s="5"/>
      <c r="I31" s="21"/>
    </row>
    <row r="32" spans="1:10" s="1" customFormat="1" ht="51" customHeight="1" x14ac:dyDescent="0.2">
      <c r="A32" s="17">
        <v>23</v>
      </c>
      <c r="B32" s="17" t="s">
        <v>11</v>
      </c>
      <c r="C32" s="20">
        <v>200</v>
      </c>
      <c r="D32" s="20">
        <v>12400</v>
      </c>
      <c r="E32" s="46" t="s">
        <v>15</v>
      </c>
      <c r="F32" s="46"/>
      <c r="G32" s="5"/>
      <c r="I32" s="21"/>
    </row>
    <row r="33" spans="1:10" s="1" customFormat="1" ht="51" customHeight="1" x14ac:dyDescent="0.2">
      <c r="A33" s="17">
        <v>24</v>
      </c>
      <c r="B33" s="17" t="s">
        <v>11</v>
      </c>
      <c r="C33" s="20">
        <v>200</v>
      </c>
      <c r="D33" s="20">
        <v>12400</v>
      </c>
      <c r="E33" s="46" t="s">
        <v>15</v>
      </c>
      <c r="F33" s="46"/>
      <c r="G33" s="5"/>
      <c r="I33" s="21"/>
    </row>
    <row r="34" spans="1:10" s="1" customFormat="1" ht="51" customHeight="1" x14ac:dyDescent="0.2">
      <c r="A34" s="17">
        <v>25</v>
      </c>
      <c r="B34" s="17" t="s">
        <v>11</v>
      </c>
      <c r="C34" s="20">
        <v>200</v>
      </c>
      <c r="D34" s="20">
        <v>12400</v>
      </c>
      <c r="E34" s="46" t="s">
        <v>15</v>
      </c>
      <c r="F34" s="46"/>
      <c r="G34" s="5"/>
      <c r="I34" s="21"/>
      <c r="J34" s="19"/>
    </row>
    <row r="35" spans="1:10" s="1" customFormat="1" ht="51" customHeight="1" x14ac:dyDescent="0.2">
      <c r="A35" s="17">
        <v>26</v>
      </c>
      <c r="B35" s="17" t="s">
        <v>11</v>
      </c>
      <c r="C35" s="20">
        <v>550</v>
      </c>
      <c r="D35" s="20">
        <v>6772</v>
      </c>
      <c r="E35" s="46" t="s">
        <v>15</v>
      </c>
      <c r="F35" s="46"/>
      <c r="G35" s="5"/>
      <c r="I35" s="21"/>
      <c r="J35" s="19"/>
    </row>
    <row r="36" spans="1:10" s="1" customFormat="1" ht="51" customHeight="1" x14ac:dyDescent="0.2">
      <c r="A36" s="17">
        <v>27</v>
      </c>
      <c r="B36" s="17" t="s">
        <v>11</v>
      </c>
      <c r="C36" s="20">
        <v>200</v>
      </c>
      <c r="D36" s="20">
        <v>12400</v>
      </c>
      <c r="E36" s="46" t="s">
        <v>15</v>
      </c>
      <c r="F36" s="46"/>
      <c r="G36" s="5"/>
      <c r="I36" s="21"/>
    </row>
    <row r="37" spans="1:10" s="1" customFormat="1" ht="51" customHeight="1" x14ac:dyDescent="0.2">
      <c r="A37" s="17">
        <v>28</v>
      </c>
      <c r="B37" s="17" t="s">
        <v>11</v>
      </c>
      <c r="C37" s="20">
        <v>1600</v>
      </c>
      <c r="D37" s="20">
        <v>99200</v>
      </c>
      <c r="E37" s="46" t="s">
        <v>22</v>
      </c>
      <c r="F37" s="46"/>
      <c r="G37" s="5"/>
      <c r="I37" s="21"/>
      <c r="J37" s="19"/>
    </row>
    <row r="38" spans="1:10" x14ac:dyDescent="0.25">
      <c r="B38" s="18" t="s">
        <v>12</v>
      </c>
      <c r="C38" s="19">
        <v>7650</v>
      </c>
      <c r="D38" s="19">
        <v>355924</v>
      </c>
      <c r="I38" s="21"/>
    </row>
    <row r="39" spans="1:10" x14ac:dyDescent="0.25">
      <c r="A39"/>
      <c r="B39"/>
      <c r="C39"/>
      <c r="D39"/>
      <c r="E39"/>
      <c r="F39"/>
      <c r="G39"/>
    </row>
  </sheetData>
  <mergeCells count="31">
    <mergeCell ref="E37:F37"/>
    <mergeCell ref="E31:F31"/>
    <mergeCell ref="E32:F32"/>
    <mergeCell ref="E33:F33"/>
    <mergeCell ref="E34:F34"/>
    <mergeCell ref="E35:F35"/>
    <mergeCell ref="E36:F36"/>
    <mergeCell ref="E30:F30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18:F18"/>
    <mergeCell ref="A1:G1"/>
    <mergeCell ref="A7:G7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</mergeCells>
  <pageMargins left="0.31496062992125984" right="0.31496062992125984" top="0.19685039370078741" bottom="0.19685039370078741" header="0" footer="0"/>
  <pageSetup paperSize="9" scale="97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opLeftCell="A31" zoomScaleNormal="100" workbookViewId="0">
      <selection activeCell="V3" sqref="V3"/>
    </sheetView>
  </sheetViews>
  <sheetFormatPr defaultRowHeight="15" x14ac:dyDescent="0.25"/>
  <cols>
    <col min="1" max="1" width="5" style="1" customWidth="1"/>
    <col min="2" max="2" width="24.140625" style="2" customWidth="1"/>
    <col min="3" max="3" width="10.28515625" style="1" customWidth="1"/>
    <col min="4" max="4" width="12.5703125" style="1" customWidth="1"/>
    <col min="5" max="5" width="13.140625" style="3" customWidth="1"/>
    <col min="6" max="6" width="29.42578125" style="1" customWidth="1"/>
    <col min="7" max="7" width="7.28515625" style="1" customWidth="1"/>
  </cols>
  <sheetData>
    <row r="1" spans="1:11" s="1" customFormat="1" ht="33.75" customHeight="1" x14ac:dyDescent="0.25">
      <c r="A1" s="47" t="s">
        <v>33</v>
      </c>
      <c r="B1" s="47"/>
      <c r="C1" s="47"/>
      <c r="D1" s="47"/>
      <c r="E1" s="47"/>
      <c r="F1" s="47"/>
      <c r="G1" s="47"/>
      <c r="H1"/>
      <c r="I1"/>
      <c r="J1"/>
      <c r="K1"/>
    </row>
    <row r="2" spans="1:11" s="1" customFormat="1" x14ac:dyDescent="0.25">
      <c r="A2" s="22"/>
      <c r="B2" s="23"/>
      <c r="C2" s="24" t="s">
        <v>18</v>
      </c>
      <c r="D2" s="24" t="s">
        <v>19</v>
      </c>
      <c r="E2" s="24" t="s">
        <v>20</v>
      </c>
      <c r="F2" s="24" t="s">
        <v>21</v>
      </c>
      <c r="G2" s="22"/>
      <c r="H2"/>
      <c r="I2"/>
      <c r="J2"/>
      <c r="K2"/>
    </row>
    <row r="3" spans="1:11" s="4" customFormat="1" ht="38.25" x14ac:dyDescent="0.25">
      <c r="A3" s="32" t="s">
        <v>0</v>
      </c>
      <c r="B3" s="6" t="s">
        <v>1</v>
      </c>
      <c r="C3" s="32" t="s">
        <v>13</v>
      </c>
      <c r="D3" s="32" t="s">
        <v>16</v>
      </c>
      <c r="E3" s="32" t="s">
        <v>2</v>
      </c>
      <c r="F3" s="32" t="s">
        <v>3</v>
      </c>
      <c r="G3" s="32" t="s">
        <v>17</v>
      </c>
      <c r="H3"/>
      <c r="I3"/>
      <c r="J3"/>
      <c r="K3"/>
    </row>
    <row r="4" spans="1:11" s="1" customFormat="1" ht="39" customHeight="1" x14ac:dyDescent="0.25">
      <c r="A4" s="25">
        <v>1</v>
      </c>
      <c r="B4" s="7" t="s">
        <v>4</v>
      </c>
      <c r="C4" s="26">
        <v>70</v>
      </c>
      <c r="D4" s="26">
        <v>0</v>
      </c>
      <c r="E4" s="26">
        <v>24</v>
      </c>
      <c r="F4" s="26">
        <v>69</v>
      </c>
      <c r="G4" s="9" t="s">
        <v>5</v>
      </c>
      <c r="H4"/>
      <c r="I4"/>
      <c r="J4"/>
      <c r="K4"/>
    </row>
    <row r="5" spans="1:11" s="1" customFormat="1" ht="39" customHeight="1" x14ac:dyDescent="0.25">
      <c r="A5" s="25">
        <v>2</v>
      </c>
      <c r="B5" s="7" t="s">
        <v>6</v>
      </c>
      <c r="C5" s="26">
        <v>8760.5299999999988</v>
      </c>
      <c r="D5" s="26">
        <v>0</v>
      </c>
      <c r="E5" s="26">
        <v>6281</v>
      </c>
      <c r="F5" s="26">
        <v>10214.6</v>
      </c>
      <c r="G5" s="9" t="s">
        <v>5</v>
      </c>
      <c r="H5"/>
      <c r="I5"/>
      <c r="J5"/>
      <c r="K5"/>
    </row>
    <row r="6" spans="1:11" s="1" customFormat="1" ht="6.75" customHeight="1" x14ac:dyDescent="0.25">
      <c r="A6" s="10"/>
      <c r="B6" s="11"/>
      <c r="C6" s="12"/>
      <c r="D6" s="13"/>
      <c r="E6" s="13"/>
      <c r="F6" s="13"/>
      <c r="G6" s="12"/>
      <c r="H6"/>
      <c r="I6"/>
      <c r="J6"/>
      <c r="K6"/>
    </row>
    <row r="7" spans="1:11" s="1" customFormat="1" x14ac:dyDescent="0.25">
      <c r="A7" s="48" t="s">
        <v>34</v>
      </c>
      <c r="B7" s="48"/>
      <c r="C7" s="48"/>
      <c r="D7" s="48"/>
      <c r="E7" s="48"/>
      <c r="F7" s="48"/>
      <c r="G7" s="48"/>
      <c r="H7"/>
      <c r="I7"/>
      <c r="J7"/>
      <c r="K7"/>
    </row>
    <row r="8" spans="1:11" s="1" customFormat="1" ht="4.5" customHeight="1" x14ac:dyDescent="0.25">
      <c r="A8" s="14"/>
      <c r="B8" s="15"/>
      <c r="C8" s="14"/>
      <c r="D8" s="14"/>
      <c r="E8" s="16"/>
      <c r="F8" s="14"/>
      <c r="G8" s="14"/>
      <c r="H8"/>
      <c r="I8"/>
      <c r="J8"/>
      <c r="K8"/>
    </row>
    <row r="9" spans="1:11" s="1" customFormat="1" ht="25.5" x14ac:dyDescent="0.25">
      <c r="A9" s="32" t="s">
        <v>0</v>
      </c>
      <c r="B9" s="32" t="s">
        <v>7</v>
      </c>
      <c r="C9" s="32" t="s">
        <v>8</v>
      </c>
      <c r="D9" s="32" t="s">
        <v>9</v>
      </c>
      <c r="E9" s="49" t="s">
        <v>10</v>
      </c>
      <c r="F9" s="49"/>
      <c r="G9" s="32" t="s">
        <v>17</v>
      </c>
      <c r="H9"/>
      <c r="I9"/>
      <c r="J9"/>
      <c r="K9"/>
    </row>
    <row r="10" spans="1:11" s="1" customFormat="1" ht="51" customHeight="1" x14ac:dyDescent="0.25">
      <c r="A10" s="17">
        <v>1</v>
      </c>
      <c r="B10" s="17" t="s">
        <v>11</v>
      </c>
      <c r="C10" s="20">
        <v>20.6</v>
      </c>
      <c r="D10" s="20">
        <v>1277.2</v>
      </c>
      <c r="E10" s="46" t="s">
        <v>14</v>
      </c>
      <c r="F10" s="46"/>
      <c r="G10" s="5"/>
      <c r="H10"/>
      <c r="I10"/>
      <c r="J10"/>
      <c r="K10"/>
    </row>
    <row r="11" spans="1:11" s="1" customFormat="1" ht="51" customHeight="1" x14ac:dyDescent="0.25">
      <c r="A11" s="17">
        <v>2</v>
      </c>
      <c r="B11" s="17" t="s">
        <v>11</v>
      </c>
      <c r="C11" s="20">
        <v>20.6</v>
      </c>
      <c r="D11" s="20">
        <v>1277.2</v>
      </c>
      <c r="E11" s="46" t="s">
        <v>14</v>
      </c>
      <c r="F11" s="46"/>
      <c r="G11" s="5"/>
      <c r="H11"/>
      <c r="I11"/>
      <c r="J11"/>
      <c r="K11"/>
    </row>
    <row r="12" spans="1:11" s="1" customFormat="1" ht="51" customHeight="1" x14ac:dyDescent="0.25">
      <c r="A12" s="17">
        <v>3</v>
      </c>
      <c r="B12" s="17" t="s">
        <v>11</v>
      </c>
      <c r="C12" s="20">
        <v>20.6</v>
      </c>
      <c r="D12" s="20">
        <v>1277.2</v>
      </c>
      <c r="E12" s="46" t="s">
        <v>14</v>
      </c>
      <c r="F12" s="46"/>
      <c r="G12" s="5"/>
      <c r="H12"/>
      <c r="I12"/>
      <c r="J12"/>
      <c r="K12"/>
    </row>
    <row r="13" spans="1:11" s="1" customFormat="1" ht="51" customHeight="1" x14ac:dyDescent="0.25">
      <c r="A13" s="17">
        <v>4</v>
      </c>
      <c r="B13" s="17" t="s">
        <v>11</v>
      </c>
      <c r="C13" s="20">
        <v>20.6</v>
      </c>
      <c r="D13" s="20">
        <v>1277.2</v>
      </c>
      <c r="E13" s="46" t="s">
        <v>14</v>
      </c>
      <c r="F13" s="46"/>
      <c r="G13" s="5"/>
      <c r="H13"/>
      <c r="I13"/>
      <c r="J13"/>
      <c r="K13"/>
    </row>
    <row r="14" spans="1:11" s="1" customFormat="1" ht="51" customHeight="1" x14ac:dyDescent="0.25">
      <c r="A14" s="17">
        <v>5</v>
      </c>
      <c r="B14" s="17" t="s">
        <v>11</v>
      </c>
      <c r="C14" s="20">
        <v>20.6</v>
      </c>
      <c r="D14" s="20">
        <v>1277.2</v>
      </c>
      <c r="E14" s="46" t="s">
        <v>14</v>
      </c>
      <c r="F14" s="46"/>
      <c r="G14" s="5"/>
      <c r="H14"/>
      <c r="I14"/>
      <c r="J14"/>
      <c r="K14"/>
    </row>
    <row r="15" spans="1:11" s="1" customFormat="1" ht="51" customHeight="1" x14ac:dyDescent="0.25">
      <c r="A15" s="17">
        <v>6</v>
      </c>
      <c r="B15" s="17" t="s">
        <v>11</v>
      </c>
      <c r="C15" s="20">
        <v>20.6</v>
      </c>
      <c r="D15" s="20">
        <v>1277.2</v>
      </c>
      <c r="E15" s="46" t="s">
        <v>14</v>
      </c>
      <c r="F15" s="46"/>
      <c r="G15" s="5"/>
      <c r="H15"/>
      <c r="I15"/>
      <c r="J15"/>
      <c r="K15"/>
    </row>
    <row r="16" spans="1:11" s="1" customFormat="1" ht="51" customHeight="1" x14ac:dyDescent="0.25">
      <c r="A16" s="17">
        <v>7</v>
      </c>
      <c r="B16" s="17" t="s">
        <v>11</v>
      </c>
      <c r="C16" s="20">
        <v>20.6</v>
      </c>
      <c r="D16" s="20">
        <v>1277.2</v>
      </c>
      <c r="E16" s="46" t="s">
        <v>14</v>
      </c>
      <c r="F16" s="46"/>
      <c r="G16" s="5"/>
      <c r="H16"/>
      <c r="I16"/>
      <c r="J16"/>
      <c r="K16"/>
    </row>
    <row r="17" spans="1:11" s="1" customFormat="1" ht="51" customHeight="1" x14ac:dyDescent="0.25">
      <c r="A17" s="17">
        <v>8</v>
      </c>
      <c r="B17" s="17" t="s">
        <v>11</v>
      </c>
      <c r="C17" s="20">
        <v>20.6</v>
      </c>
      <c r="D17" s="20">
        <v>1277.2</v>
      </c>
      <c r="E17" s="46" t="s">
        <v>14</v>
      </c>
      <c r="F17" s="46"/>
      <c r="G17" s="5"/>
      <c r="H17"/>
      <c r="I17"/>
      <c r="J17"/>
      <c r="K17"/>
    </row>
    <row r="18" spans="1:11" s="1" customFormat="1" ht="51" customHeight="1" x14ac:dyDescent="0.25">
      <c r="A18" s="17">
        <v>9</v>
      </c>
      <c r="B18" s="17" t="s">
        <v>11</v>
      </c>
      <c r="C18" s="20">
        <v>20.6</v>
      </c>
      <c r="D18" s="20">
        <v>1277.2</v>
      </c>
      <c r="E18" s="46" t="s">
        <v>14</v>
      </c>
      <c r="F18" s="46"/>
      <c r="G18" s="5"/>
      <c r="H18"/>
      <c r="I18"/>
      <c r="J18"/>
      <c r="K18"/>
    </row>
    <row r="19" spans="1:11" s="1" customFormat="1" ht="51" customHeight="1" x14ac:dyDescent="0.25">
      <c r="A19" s="17">
        <v>10</v>
      </c>
      <c r="B19" s="17" t="s">
        <v>11</v>
      </c>
      <c r="C19" s="20">
        <v>20.6</v>
      </c>
      <c r="D19" s="20">
        <v>1277.2</v>
      </c>
      <c r="E19" s="46" t="s">
        <v>14</v>
      </c>
      <c r="F19" s="46"/>
      <c r="G19" s="5"/>
      <c r="H19"/>
      <c r="I19"/>
      <c r="J19"/>
      <c r="K19"/>
    </row>
    <row r="20" spans="1:11" s="1" customFormat="1" ht="51" customHeight="1" x14ac:dyDescent="0.25">
      <c r="A20" s="17">
        <v>11</v>
      </c>
      <c r="B20" s="17" t="s">
        <v>11</v>
      </c>
      <c r="C20" s="20">
        <v>100</v>
      </c>
      <c r="D20" s="20">
        <v>6772</v>
      </c>
      <c r="E20" s="46" t="s">
        <v>14</v>
      </c>
      <c r="F20" s="46"/>
      <c r="G20" s="5"/>
      <c r="H20"/>
      <c r="I20"/>
      <c r="J20"/>
      <c r="K20"/>
    </row>
    <row r="21" spans="1:11" s="1" customFormat="1" ht="51" customHeight="1" x14ac:dyDescent="0.25">
      <c r="A21" s="17">
        <v>12</v>
      </c>
      <c r="B21" s="17" t="s">
        <v>11</v>
      </c>
      <c r="C21" s="20">
        <v>70</v>
      </c>
      <c r="D21" s="20">
        <v>4340</v>
      </c>
      <c r="E21" s="46" t="s">
        <v>14</v>
      </c>
      <c r="F21" s="46"/>
      <c r="G21" s="5"/>
      <c r="H21"/>
      <c r="I21"/>
      <c r="J21"/>
      <c r="K21"/>
    </row>
    <row r="22" spans="1:11" s="1" customFormat="1" ht="51" customHeight="1" x14ac:dyDescent="0.25">
      <c r="A22" s="17">
        <v>13</v>
      </c>
      <c r="B22" s="17" t="s">
        <v>11</v>
      </c>
      <c r="C22" s="20">
        <v>225</v>
      </c>
      <c r="D22" s="20">
        <v>13950</v>
      </c>
      <c r="E22" s="46" t="s">
        <v>15</v>
      </c>
      <c r="F22" s="46"/>
      <c r="G22" s="5"/>
      <c r="H22"/>
      <c r="I22"/>
      <c r="J22"/>
      <c r="K22"/>
    </row>
    <row r="23" spans="1:11" s="1" customFormat="1" ht="51" customHeight="1" x14ac:dyDescent="0.25">
      <c r="A23" s="17">
        <v>14</v>
      </c>
      <c r="B23" s="17" t="s">
        <v>11</v>
      </c>
      <c r="C23" s="20">
        <v>225</v>
      </c>
      <c r="D23" s="20">
        <v>13950</v>
      </c>
      <c r="E23" s="46" t="s">
        <v>15</v>
      </c>
      <c r="F23" s="46"/>
      <c r="G23" s="5"/>
      <c r="H23"/>
      <c r="I23"/>
      <c r="J23"/>
      <c r="K23"/>
    </row>
    <row r="24" spans="1:11" s="1" customFormat="1" ht="51" customHeight="1" x14ac:dyDescent="0.25">
      <c r="A24" s="17">
        <v>15</v>
      </c>
      <c r="B24" s="17" t="s">
        <v>11</v>
      </c>
      <c r="C24" s="20">
        <v>500</v>
      </c>
      <c r="D24" s="20">
        <v>31000</v>
      </c>
      <c r="E24" s="46" t="s">
        <v>15</v>
      </c>
      <c r="F24" s="46"/>
      <c r="G24" s="5"/>
      <c r="H24"/>
      <c r="I24"/>
      <c r="J24"/>
      <c r="K24"/>
    </row>
    <row r="25" spans="1:11" s="1" customFormat="1" ht="51" customHeight="1" x14ac:dyDescent="0.25">
      <c r="A25" s="17">
        <v>16</v>
      </c>
      <c r="B25" s="17" t="s">
        <v>11</v>
      </c>
      <c r="C25" s="20">
        <v>225</v>
      </c>
      <c r="D25" s="20">
        <v>13950</v>
      </c>
      <c r="E25" s="46" t="s">
        <v>15</v>
      </c>
      <c r="F25" s="46"/>
      <c r="G25" s="5"/>
      <c r="H25"/>
      <c r="I25"/>
      <c r="J25"/>
      <c r="K25"/>
    </row>
    <row r="26" spans="1:11" s="1" customFormat="1" ht="51" customHeight="1" x14ac:dyDescent="0.25">
      <c r="A26" s="17">
        <v>17</v>
      </c>
      <c r="B26" s="17" t="s">
        <v>11</v>
      </c>
      <c r="C26" s="20">
        <v>350</v>
      </c>
      <c r="D26" s="20">
        <v>6772</v>
      </c>
      <c r="E26" s="46" t="s">
        <v>15</v>
      </c>
      <c r="F26" s="46"/>
      <c r="G26" s="5"/>
      <c r="H26"/>
      <c r="I26"/>
      <c r="J26"/>
      <c r="K26"/>
    </row>
    <row r="27" spans="1:11" s="1" customFormat="1" ht="51" customHeight="1" x14ac:dyDescent="0.25">
      <c r="A27" s="17">
        <v>18</v>
      </c>
      <c r="B27" s="17" t="s">
        <v>11</v>
      </c>
      <c r="C27" s="20">
        <v>200</v>
      </c>
      <c r="D27" s="20">
        <v>12400</v>
      </c>
      <c r="E27" s="46" t="s">
        <v>15</v>
      </c>
      <c r="F27" s="46"/>
      <c r="G27" s="5"/>
      <c r="H27"/>
      <c r="I27"/>
      <c r="J27"/>
      <c r="K27"/>
    </row>
    <row r="28" spans="1:11" s="1" customFormat="1" ht="51" customHeight="1" x14ac:dyDescent="0.25">
      <c r="A28" s="17">
        <v>19</v>
      </c>
      <c r="B28" s="17" t="s">
        <v>11</v>
      </c>
      <c r="C28" s="20">
        <v>660</v>
      </c>
      <c r="D28" s="20">
        <v>40920</v>
      </c>
      <c r="E28" s="46" t="s">
        <v>15</v>
      </c>
      <c r="F28" s="46"/>
      <c r="G28" s="5"/>
      <c r="H28"/>
      <c r="I28"/>
      <c r="J28"/>
      <c r="K28"/>
    </row>
    <row r="29" spans="1:11" s="1" customFormat="1" ht="51" customHeight="1" x14ac:dyDescent="0.25">
      <c r="A29" s="17">
        <v>20</v>
      </c>
      <c r="B29" s="17" t="s">
        <v>11</v>
      </c>
      <c r="C29" s="20">
        <v>200</v>
      </c>
      <c r="D29" s="20">
        <v>12400</v>
      </c>
      <c r="E29" s="46" t="s">
        <v>15</v>
      </c>
      <c r="F29" s="46"/>
      <c r="G29" s="5"/>
      <c r="H29"/>
      <c r="I29"/>
      <c r="J29"/>
      <c r="K29"/>
    </row>
    <row r="30" spans="1:11" s="1" customFormat="1" ht="51" customHeight="1" x14ac:dyDescent="0.25">
      <c r="A30" s="17">
        <v>21</v>
      </c>
      <c r="B30" s="17" t="s">
        <v>11</v>
      </c>
      <c r="C30" s="20">
        <v>660</v>
      </c>
      <c r="D30" s="20">
        <v>40920</v>
      </c>
      <c r="E30" s="46" t="s">
        <v>15</v>
      </c>
      <c r="F30" s="46"/>
      <c r="G30" s="5"/>
      <c r="H30"/>
      <c r="I30"/>
      <c r="J30"/>
      <c r="K30"/>
    </row>
    <row r="31" spans="1:11" s="1" customFormat="1" ht="51" customHeight="1" x14ac:dyDescent="0.25">
      <c r="A31" s="17">
        <v>22</v>
      </c>
      <c r="B31" s="17" t="s">
        <v>11</v>
      </c>
      <c r="C31" s="20">
        <v>660</v>
      </c>
      <c r="D31" s="20">
        <v>40920</v>
      </c>
      <c r="E31" s="46" t="s">
        <v>15</v>
      </c>
      <c r="F31" s="46"/>
      <c r="G31" s="5"/>
      <c r="H31"/>
      <c r="I31"/>
      <c r="J31"/>
      <c r="K31"/>
    </row>
    <row r="32" spans="1:11" s="1" customFormat="1" ht="51" customHeight="1" x14ac:dyDescent="0.25">
      <c r="A32" s="17">
        <v>23</v>
      </c>
      <c r="B32" s="17" t="s">
        <v>11</v>
      </c>
      <c r="C32" s="20">
        <v>200</v>
      </c>
      <c r="D32" s="20">
        <v>12400</v>
      </c>
      <c r="E32" s="46" t="s">
        <v>15</v>
      </c>
      <c r="F32" s="46"/>
      <c r="G32" s="5"/>
      <c r="H32"/>
      <c r="I32"/>
      <c r="J32"/>
      <c r="K32"/>
    </row>
    <row r="33" spans="1:11" s="1" customFormat="1" ht="51" customHeight="1" x14ac:dyDescent="0.25">
      <c r="A33" s="17">
        <v>24</v>
      </c>
      <c r="B33" s="17" t="s">
        <v>11</v>
      </c>
      <c r="C33" s="20">
        <v>1800</v>
      </c>
      <c r="D33" s="20">
        <v>111600</v>
      </c>
      <c r="E33" s="46" t="s">
        <v>22</v>
      </c>
      <c r="F33" s="46"/>
      <c r="G33" s="5"/>
      <c r="H33"/>
      <c r="I33"/>
      <c r="J33"/>
      <c r="K33"/>
    </row>
    <row r="34" spans="1:11" x14ac:dyDescent="0.25">
      <c r="B34" s="18" t="s">
        <v>12</v>
      </c>
      <c r="C34" s="19">
        <v>6281</v>
      </c>
      <c r="D34" s="19">
        <v>375066</v>
      </c>
    </row>
    <row r="35" spans="1:11" x14ac:dyDescent="0.25">
      <c r="A35"/>
      <c r="B35"/>
      <c r="C35"/>
      <c r="D35"/>
      <c r="E35"/>
      <c r="F35"/>
      <c r="G35"/>
    </row>
  </sheetData>
  <mergeCells count="27">
    <mergeCell ref="E12:F12"/>
    <mergeCell ref="A1:G1"/>
    <mergeCell ref="A7:G7"/>
    <mergeCell ref="E9:F9"/>
    <mergeCell ref="E10:F10"/>
    <mergeCell ref="E11:F11"/>
    <mergeCell ref="E24:F24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31:F31"/>
    <mergeCell ref="E32:F32"/>
    <mergeCell ref="E33:F33"/>
    <mergeCell ref="E25:F25"/>
    <mergeCell ref="E26:F26"/>
    <mergeCell ref="E27:F27"/>
    <mergeCell ref="E28:F28"/>
    <mergeCell ref="E29:F29"/>
    <mergeCell ref="E30:F30"/>
  </mergeCells>
  <pageMargins left="0.31496062992125984" right="0.31496062992125984" top="0.19685039370078741" bottom="0.19685039370078741" header="0" footer="0"/>
  <pageSetup paperSize="9" scale="97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="85" zoomScaleNormal="85" workbookViewId="0">
      <selection activeCell="H2" sqref="H2"/>
    </sheetView>
  </sheetViews>
  <sheetFormatPr defaultRowHeight="15" x14ac:dyDescent="0.25"/>
  <cols>
    <col min="1" max="1" width="6.140625" customWidth="1"/>
    <col min="2" max="2" width="25" customWidth="1"/>
    <col min="3" max="3" width="11.7109375" customWidth="1"/>
    <col min="4" max="4" width="11.42578125" customWidth="1"/>
    <col min="5" max="5" width="21.5703125" customWidth="1"/>
    <col min="6" max="6" width="20.7109375" customWidth="1"/>
    <col min="12" max="12" width="12.140625" customWidth="1"/>
  </cols>
  <sheetData>
    <row r="1" spans="1:12" ht="42.75" customHeight="1" x14ac:dyDescent="0.25">
      <c r="A1" s="47" t="s">
        <v>35</v>
      </c>
      <c r="B1" s="47"/>
      <c r="C1" s="47"/>
      <c r="D1" s="47"/>
      <c r="E1" s="47"/>
      <c r="F1" s="47"/>
      <c r="G1" s="47"/>
    </row>
    <row r="2" spans="1:12" x14ac:dyDescent="0.25">
      <c r="A2" s="22"/>
      <c r="B2" s="23"/>
      <c r="C2" s="24" t="s">
        <v>18</v>
      </c>
      <c r="D2" s="24" t="s">
        <v>19</v>
      </c>
      <c r="E2" s="24" t="s">
        <v>20</v>
      </c>
      <c r="F2" s="24" t="s">
        <v>21</v>
      </c>
      <c r="G2" s="22"/>
    </row>
    <row r="3" spans="1:12" ht="50.25" customHeight="1" x14ac:dyDescent="0.25">
      <c r="A3" s="33" t="s">
        <v>0</v>
      </c>
      <c r="B3" s="6" t="s">
        <v>1</v>
      </c>
      <c r="C3" s="33" t="s">
        <v>13</v>
      </c>
      <c r="D3" s="33" t="s">
        <v>16</v>
      </c>
      <c r="E3" s="33" t="s">
        <v>2</v>
      </c>
      <c r="F3" s="33" t="s">
        <v>3</v>
      </c>
      <c r="G3" s="33" t="s">
        <v>17</v>
      </c>
    </row>
    <row r="4" spans="1:12" ht="45.75" customHeight="1" x14ac:dyDescent="0.25">
      <c r="A4" s="25">
        <v>1</v>
      </c>
      <c r="B4" s="7" t="s">
        <v>4</v>
      </c>
      <c r="C4" s="26">
        <f>42+41</f>
        <v>83</v>
      </c>
      <c r="D4" s="26">
        <v>0</v>
      </c>
      <c r="E4" s="26">
        <v>17</v>
      </c>
      <c r="F4" s="26">
        <v>58</v>
      </c>
      <c r="G4" s="9" t="s">
        <v>5</v>
      </c>
      <c r="L4" s="35"/>
    </row>
    <row r="5" spans="1:12" ht="46.5" customHeight="1" x14ac:dyDescent="0.25">
      <c r="A5" s="25">
        <v>2</v>
      </c>
      <c r="B5" s="7" t="s">
        <v>6</v>
      </c>
      <c r="C5" s="26">
        <f>3052+10680</f>
        <v>13732</v>
      </c>
      <c r="D5" s="26">
        <v>0</v>
      </c>
      <c r="E5" s="26">
        <v>3890</v>
      </c>
      <c r="F5" s="26">
        <v>9317.6</v>
      </c>
      <c r="G5" s="9" t="s">
        <v>5</v>
      </c>
      <c r="L5" s="35"/>
    </row>
    <row r="6" spans="1:12" x14ac:dyDescent="0.25">
      <c r="A6" s="10"/>
      <c r="B6" s="11"/>
      <c r="C6" s="12"/>
      <c r="D6" s="13"/>
      <c r="E6" s="13"/>
      <c r="F6" s="13"/>
      <c r="G6" s="12"/>
    </row>
    <row r="7" spans="1:12" x14ac:dyDescent="0.25">
      <c r="A7" s="48" t="s">
        <v>36</v>
      </c>
      <c r="B7" s="48"/>
      <c r="C7" s="48"/>
      <c r="D7" s="48"/>
      <c r="E7" s="48"/>
      <c r="F7" s="48"/>
      <c r="G7" s="48"/>
    </row>
    <row r="8" spans="1:12" x14ac:dyDescent="0.25">
      <c r="A8" s="14"/>
      <c r="B8" s="15"/>
      <c r="C8" s="14"/>
      <c r="D8" s="14"/>
      <c r="E8" s="16"/>
      <c r="F8" s="14"/>
      <c r="G8" s="14"/>
    </row>
    <row r="9" spans="1:12" ht="25.5" x14ac:dyDescent="0.25">
      <c r="A9" s="33" t="s">
        <v>0</v>
      </c>
      <c r="B9" s="33" t="s">
        <v>7</v>
      </c>
      <c r="C9" s="33" t="s">
        <v>8</v>
      </c>
      <c r="D9" s="33" t="s">
        <v>9</v>
      </c>
      <c r="E9" s="49" t="s">
        <v>10</v>
      </c>
      <c r="F9" s="49"/>
      <c r="G9" s="33" t="s">
        <v>17</v>
      </c>
    </row>
    <row r="10" spans="1:12" ht="54.75" customHeight="1" x14ac:dyDescent="0.25">
      <c r="A10" s="17">
        <v>1</v>
      </c>
      <c r="B10" s="17" t="s">
        <v>11</v>
      </c>
      <c r="C10" s="20">
        <v>40</v>
      </c>
      <c r="D10" s="20">
        <v>6772</v>
      </c>
      <c r="E10" s="46" t="s">
        <v>14</v>
      </c>
      <c r="F10" s="46"/>
      <c r="G10" s="5"/>
    </row>
    <row r="11" spans="1:12" ht="48" customHeight="1" x14ac:dyDescent="0.25">
      <c r="A11" s="17">
        <v>2</v>
      </c>
      <c r="B11" s="17" t="s">
        <v>11</v>
      </c>
      <c r="C11" s="20">
        <v>70</v>
      </c>
      <c r="D11" s="20">
        <v>6772</v>
      </c>
      <c r="E11" s="46" t="s">
        <v>14</v>
      </c>
      <c r="F11" s="46"/>
      <c r="G11" s="5"/>
    </row>
    <row r="12" spans="1:12" ht="50.25" customHeight="1" x14ac:dyDescent="0.25">
      <c r="A12" s="17">
        <v>3</v>
      </c>
      <c r="B12" s="17" t="s">
        <v>11</v>
      </c>
      <c r="C12" s="20">
        <v>80</v>
      </c>
      <c r="D12" s="20">
        <v>6772</v>
      </c>
      <c r="E12" s="46" t="s">
        <v>14</v>
      </c>
      <c r="F12" s="46"/>
      <c r="G12" s="5"/>
    </row>
    <row r="13" spans="1:12" ht="51" customHeight="1" x14ac:dyDescent="0.25">
      <c r="A13" s="17">
        <v>4</v>
      </c>
      <c r="B13" s="17" t="s">
        <v>11</v>
      </c>
      <c r="C13" s="20">
        <v>70</v>
      </c>
      <c r="D13" s="20">
        <v>6772</v>
      </c>
      <c r="E13" s="46" t="s">
        <v>14</v>
      </c>
      <c r="F13" s="46"/>
      <c r="G13" s="5"/>
    </row>
    <row r="14" spans="1:12" ht="48.75" customHeight="1" x14ac:dyDescent="0.25">
      <c r="A14" s="17">
        <v>5</v>
      </c>
      <c r="B14" s="17" t="s">
        <v>11</v>
      </c>
      <c r="C14" s="20">
        <v>70</v>
      </c>
      <c r="D14" s="20">
        <v>6772</v>
      </c>
      <c r="E14" s="46" t="s">
        <v>14</v>
      </c>
      <c r="F14" s="46"/>
      <c r="G14" s="5"/>
    </row>
    <row r="15" spans="1:12" ht="46.5" customHeight="1" x14ac:dyDescent="0.25">
      <c r="A15" s="17">
        <v>6</v>
      </c>
      <c r="B15" s="17" t="s">
        <v>11</v>
      </c>
      <c r="C15" s="20">
        <v>70</v>
      </c>
      <c r="D15" s="20">
        <v>6772</v>
      </c>
      <c r="E15" s="46" t="s">
        <v>14</v>
      </c>
      <c r="F15" s="46"/>
      <c r="G15" s="5"/>
    </row>
    <row r="16" spans="1:12" ht="38.25" customHeight="1" x14ac:dyDescent="0.25">
      <c r="A16" s="17">
        <v>7</v>
      </c>
      <c r="B16" s="17" t="s">
        <v>11</v>
      </c>
      <c r="C16" s="20">
        <v>200</v>
      </c>
      <c r="D16" s="20">
        <v>6772</v>
      </c>
      <c r="E16" s="46" t="s">
        <v>15</v>
      </c>
      <c r="F16" s="46"/>
      <c r="G16" s="5"/>
    </row>
    <row r="17" spans="1:7" ht="52.5" customHeight="1" x14ac:dyDescent="0.25">
      <c r="A17" s="17">
        <v>8</v>
      </c>
      <c r="B17" s="17" t="s">
        <v>11</v>
      </c>
      <c r="C17" s="20">
        <v>320</v>
      </c>
      <c r="D17" s="20">
        <v>6772</v>
      </c>
      <c r="E17" s="46" t="s">
        <v>15</v>
      </c>
      <c r="F17" s="46"/>
      <c r="G17" s="5"/>
    </row>
    <row r="18" spans="1:7" ht="51.75" customHeight="1" x14ac:dyDescent="0.25">
      <c r="A18" s="17">
        <v>9</v>
      </c>
      <c r="B18" s="17" t="s">
        <v>11</v>
      </c>
      <c r="C18" s="20">
        <v>550</v>
      </c>
      <c r="D18" s="20">
        <v>6772</v>
      </c>
      <c r="E18" s="46" t="s">
        <v>15</v>
      </c>
      <c r="F18" s="46"/>
      <c r="G18" s="5"/>
    </row>
    <row r="19" spans="1:7" ht="55.5" customHeight="1" x14ac:dyDescent="0.25">
      <c r="A19" s="17">
        <v>10</v>
      </c>
      <c r="B19" s="17" t="s">
        <v>11</v>
      </c>
      <c r="C19" s="20">
        <v>270</v>
      </c>
      <c r="D19" s="20">
        <v>6772</v>
      </c>
      <c r="E19" s="46" t="s">
        <v>15</v>
      </c>
      <c r="F19" s="46"/>
      <c r="G19" s="5"/>
    </row>
    <row r="20" spans="1:7" ht="60" customHeight="1" x14ac:dyDescent="0.25">
      <c r="A20" s="17">
        <v>11</v>
      </c>
      <c r="B20" s="17" t="s">
        <v>11</v>
      </c>
      <c r="C20" s="20">
        <v>550</v>
      </c>
      <c r="D20" s="20">
        <v>6772</v>
      </c>
      <c r="E20" s="46" t="s">
        <v>15</v>
      </c>
      <c r="F20" s="46"/>
      <c r="G20" s="5"/>
    </row>
    <row r="21" spans="1:7" ht="60.75" customHeight="1" x14ac:dyDescent="0.25">
      <c r="A21" s="17">
        <v>12</v>
      </c>
      <c r="B21" s="17" t="s">
        <v>11</v>
      </c>
      <c r="C21" s="20">
        <v>400</v>
      </c>
      <c r="D21" s="20">
        <v>6772</v>
      </c>
      <c r="E21" s="46" t="s">
        <v>15</v>
      </c>
      <c r="F21" s="46"/>
      <c r="G21" s="5"/>
    </row>
    <row r="22" spans="1:7" ht="54.75" customHeight="1" x14ac:dyDescent="0.25">
      <c r="A22" s="17">
        <v>13</v>
      </c>
      <c r="B22" s="17" t="s">
        <v>11</v>
      </c>
      <c r="C22" s="20">
        <v>225</v>
      </c>
      <c r="D22" s="20">
        <v>6772</v>
      </c>
      <c r="E22" s="46" t="s">
        <v>15</v>
      </c>
      <c r="F22" s="46"/>
      <c r="G22" s="5"/>
    </row>
    <row r="23" spans="1:7" ht="63" customHeight="1" x14ac:dyDescent="0.25">
      <c r="A23" s="17">
        <v>14</v>
      </c>
      <c r="B23" s="17" t="s">
        <v>11</v>
      </c>
      <c r="C23" s="20">
        <v>225</v>
      </c>
      <c r="D23" s="20">
        <v>6772</v>
      </c>
      <c r="E23" s="46" t="s">
        <v>15</v>
      </c>
      <c r="F23" s="46"/>
      <c r="G23" s="5"/>
    </row>
    <row r="24" spans="1:7" ht="54" customHeight="1" x14ac:dyDescent="0.25">
      <c r="A24" s="17">
        <v>15</v>
      </c>
      <c r="B24" s="17" t="s">
        <v>11</v>
      </c>
      <c r="C24" s="20">
        <v>350</v>
      </c>
      <c r="D24" s="20">
        <v>6772</v>
      </c>
      <c r="E24" s="46" t="s">
        <v>15</v>
      </c>
      <c r="F24" s="46"/>
      <c r="G24" s="5"/>
    </row>
    <row r="25" spans="1:7" ht="54.75" customHeight="1" x14ac:dyDescent="0.25">
      <c r="A25" s="17">
        <v>16</v>
      </c>
      <c r="B25" s="17" t="s">
        <v>11</v>
      </c>
      <c r="C25" s="20">
        <v>200</v>
      </c>
      <c r="D25" s="20">
        <v>6772</v>
      </c>
      <c r="E25" s="46" t="s">
        <v>15</v>
      </c>
      <c r="F25" s="46"/>
      <c r="G25" s="5"/>
    </row>
    <row r="26" spans="1:7" ht="52.5" customHeight="1" x14ac:dyDescent="0.25">
      <c r="A26" s="17">
        <v>17</v>
      </c>
      <c r="B26" s="17" t="s">
        <v>11</v>
      </c>
      <c r="C26" s="20">
        <v>200</v>
      </c>
      <c r="D26" s="20">
        <v>6772</v>
      </c>
      <c r="E26" s="46" t="s">
        <v>15</v>
      </c>
      <c r="F26" s="46"/>
      <c r="G26" s="5"/>
    </row>
    <row r="27" spans="1:7" x14ac:dyDescent="0.25">
      <c r="A27" s="1"/>
      <c r="B27" s="18" t="s">
        <v>12</v>
      </c>
      <c r="C27" s="19">
        <f>SUM(C10:C26)</f>
        <v>3890</v>
      </c>
      <c r="D27" s="19">
        <f>SUM(D10:D26)</f>
        <v>115124</v>
      </c>
      <c r="E27" s="3"/>
      <c r="F27" s="1"/>
      <c r="G27" s="1"/>
    </row>
  </sheetData>
  <mergeCells count="20">
    <mergeCell ref="E25:F25"/>
    <mergeCell ref="E26:F26"/>
    <mergeCell ref="E19:F19"/>
    <mergeCell ref="E20:F20"/>
    <mergeCell ref="E21:F21"/>
    <mergeCell ref="E22:F22"/>
    <mergeCell ref="E23:F23"/>
    <mergeCell ref="E24:F24"/>
    <mergeCell ref="E18:F18"/>
    <mergeCell ref="A1:G1"/>
    <mergeCell ref="A7:G7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zoomScale="85" zoomScaleNormal="85" workbookViewId="0">
      <selection activeCell="A7" sqref="A7:G7"/>
    </sheetView>
  </sheetViews>
  <sheetFormatPr defaultRowHeight="15" x14ac:dyDescent="0.25"/>
  <cols>
    <col min="1" max="1" width="5" style="1" customWidth="1"/>
    <col min="2" max="2" width="24.140625" style="2" customWidth="1"/>
    <col min="3" max="3" width="10.28515625" style="1" customWidth="1"/>
    <col min="4" max="4" width="12.5703125" style="1" customWidth="1"/>
    <col min="5" max="5" width="13.140625" style="3" customWidth="1"/>
    <col min="6" max="6" width="29.42578125" style="1" customWidth="1"/>
    <col min="7" max="7" width="8.85546875" style="1" customWidth="1"/>
  </cols>
  <sheetData>
    <row r="1" spans="1:12" s="1" customFormat="1" ht="45.75" customHeight="1" x14ac:dyDescent="0.25">
      <c r="A1" s="47" t="s">
        <v>38</v>
      </c>
      <c r="B1" s="47"/>
      <c r="C1" s="47"/>
      <c r="D1" s="47"/>
      <c r="E1" s="47"/>
      <c r="F1" s="47"/>
      <c r="G1" s="47"/>
    </row>
    <row r="2" spans="1:12" s="1" customFormat="1" x14ac:dyDescent="0.25">
      <c r="A2" s="22"/>
      <c r="B2" s="23"/>
      <c r="C2" s="24" t="s">
        <v>18</v>
      </c>
      <c r="D2" s="24" t="s">
        <v>19</v>
      </c>
      <c r="E2" s="24" t="s">
        <v>20</v>
      </c>
      <c r="F2" s="24" t="s">
        <v>21</v>
      </c>
      <c r="G2" s="22"/>
      <c r="H2"/>
      <c r="I2"/>
      <c r="J2"/>
      <c r="K2"/>
      <c r="L2"/>
    </row>
    <row r="3" spans="1:12" s="4" customFormat="1" ht="38.25" x14ac:dyDescent="0.25">
      <c r="A3" s="34" t="s">
        <v>0</v>
      </c>
      <c r="B3" s="6" t="s">
        <v>1</v>
      </c>
      <c r="C3" s="34" t="s">
        <v>13</v>
      </c>
      <c r="D3" s="34" t="s">
        <v>16</v>
      </c>
      <c r="E3" s="34" t="s">
        <v>2</v>
      </c>
      <c r="F3" s="34" t="s">
        <v>3</v>
      </c>
      <c r="G3" s="34" t="s">
        <v>17</v>
      </c>
      <c r="H3"/>
      <c r="I3"/>
      <c r="J3"/>
      <c r="K3"/>
      <c r="L3"/>
    </row>
    <row r="4" spans="1:12" s="1" customFormat="1" ht="39" customHeight="1" x14ac:dyDescent="0.25">
      <c r="A4" s="25">
        <v>1</v>
      </c>
      <c r="B4" s="7" t="s">
        <v>4</v>
      </c>
      <c r="C4" s="26">
        <v>107</v>
      </c>
      <c r="D4" s="26">
        <v>4</v>
      </c>
      <c r="E4" s="26">
        <v>23</v>
      </c>
      <c r="F4" s="26">
        <v>94</v>
      </c>
      <c r="G4" s="9" t="s">
        <v>5</v>
      </c>
      <c r="H4"/>
      <c r="I4"/>
      <c r="J4"/>
      <c r="K4"/>
      <c r="L4"/>
    </row>
    <row r="5" spans="1:12" s="1" customFormat="1" ht="39" customHeight="1" x14ac:dyDescent="0.25">
      <c r="A5" s="25">
        <v>2</v>
      </c>
      <c r="B5" s="7" t="s">
        <v>6</v>
      </c>
      <c r="C5" s="26">
        <v>11063.529999999999</v>
      </c>
      <c r="D5" s="26">
        <v>840</v>
      </c>
      <c r="E5" s="26">
        <v>4030.53</v>
      </c>
      <c r="F5" s="26">
        <v>9923</v>
      </c>
      <c r="G5" s="9" t="s">
        <v>5</v>
      </c>
      <c r="H5"/>
      <c r="I5"/>
      <c r="J5"/>
      <c r="K5"/>
      <c r="L5"/>
    </row>
    <row r="6" spans="1:12" s="1" customFormat="1" ht="6.75" customHeight="1" x14ac:dyDescent="0.25">
      <c r="A6" s="10"/>
      <c r="B6" s="11"/>
      <c r="C6" s="12"/>
      <c r="D6" s="13"/>
      <c r="E6" s="13"/>
      <c r="F6" s="13"/>
      <c r="G6" s="12"/>
    </row>
    <row r="7" spans="1:12" s="1" customFormat="1" x14ac:dyDescent="0.25">
      <c r="A7" s="48" t="s">
        <v>37</v>
      </c>
      <c r="B7" s="48"/>
      <c r="C7" s="48"/>
      <c r="D7" s="48"/>
      <c r="E7" s="48"/>
      <c r="F7" s="48"/>
      <c r="G7" s="48"/>
      <c r="H7" s="19"/>
    </row>
    <row r="8" spans="1:12" s="1" customFormat="1" ht="4.5" customHeight="1" x14ac:dyDescent="0.25">
      <c r="A8" s="14"/>
      <c r="B8" s="15"/>
      <c r="C8" s="14"/>
      <c r="D8" s="14"/>
      <c r="E8" s="16"/>
      <c r="F8" s="14"/>
      <c r="G8" s="14"/>
    </row>
    <row r="9" spans="1:12" s="1" customFormat="1" ht="25.5" x14ac:dyDescent="0.25">
      <c r="A9" s="34" t="s">
        <v>0</v>
      </c>
      <c r="B9" s="34" t="s">
        <v>7</v>
      </c>
      <c r="C9" s="34" t="s">
        <v>8</v>
      </c>
      <c r="D9" s="34" t="s">
        <v>9</v>
      </c>
      <c r="E9" s="49" t="s">
        <v>10</v>
      </c>
      <c r="F9" s="49"/>
      <c r="G9" s="34" t="s">
        <v>17</v>
      </c>
      <c r="H9" s="19"/>
      <c r="K9" s="37"/>
    </row>
    <row r="10" spans="1:12" s="1" customFormat="1" ht="51" customHeight="1" x14ac:dyDescent="0.2">
      <c r="A10" s="17">
        <v>1</v>
      </c>
      <c r="B10" s="17" t="s">
        <v>11</v>
      </c>
      <c r="C10" s="20">
        <v>500</v>
      </c>
      <c r="D10" s="20">
        <v>6772</v>
      </c>
      <c r="E10" s="46" t="s">
        <v>15</v>
      </c>
      <c r="F10" s="46"/>
      <c r="G10" s="5"/>
      <c r="H10" s="19"/>
      <c r="I10" s="21"/>
    </row>
    <row r="11" spans="1:12" s="1" customFormat="1" ht="51" customHeight="1" x14ac:dyDescent="0.2">
      <c r="A11" s="17">
        <v>2</v>
      </c>
      <c r="B11" s="17" t="s">
        <v>11</v>
      </c>
      <c r="C11" s="20">
        <v>40</v>
      </c>
      <c r="D11" s="20">
        <v>6772</v>
      </c>
      <c r="E11" s="46" t="s">
        <v>15</v>
      </c>
      <c r="F11" s="46"/>
      <c r="G11" s="5"/>
      <c r="I11" s="21"/>
      <c r="J11" s="19"/>
    </row>
    <row r="12" spans="1:12" s="1" customFormat="1" ht="51" customHeight="1" x14ac:dyDescent="0.2">
      <c r="A12" s="17">
        <v>3</v>
      </c>
      <c r="B12" s="17" t="s">
        <v>11</v>
      </c>
      <c r="C12" s="20">
        <v>100</v>
      </c>
      <c r="D12" s="20">
        <v>6772</v>
      </c>
      <c r="E12" s="46" t="s">
        <v>15</v>
      </c>
      <c r="F12" s="46"/>
      <c r="G12" s="5"/>
      <c r="I12" s="21"/>
      <c r="J12" s="19"/>
    </row>
    <row r="13" spans="1:12" s="1" customFormat="1" ht="51" customHeight="1" x14ac:dyDescent="0.2">
      <c r="A13" s="17">
        <v>4</v>
      </c>
      <c r="B13" s="17" t="s">
        <v>11</v>
      </c>
      <c r="C13" s="20">
        <v>350</v>
      </c>
      <c r="D13" s="20">
        <v>6772</v>
      </c>
      <c r="E13" s="46" t="s">
        <v>15</v>
      </c>
      <c r="F13" s="46"/>
      <c r="G13" s="5"/>
      <c r="I13" s="21"/>
      <c r="J13" s="19"/>
    </row>
    <row r="14" spans="1:12" s="1" customFormat="1" ht="51" customHeight="1" x14ac:dyDescent="0.2">
      <c r="A14" s="17">
        <v>5</v>
      </c>
      <c r="B14" s="17" t="s">
        <v>11</v>
      </c>
      <c r="C14" s="20">
        <v>100</v>
      </c>
      <c r="D14" s="20">
        <v>6772</v>
      </c>
      <c r="E14" s="46" t="s">
        <v>15</v>
      </c>
      <c r="F14" s="46"/>
      <c r="G14" s="5"/>
      <c r="I14" s="21"/>
      <c r="J14" s="19"/>
    </row>
    <row r="15" spans="1:12" s="1" customFormat="1" ht="51" customHeight="1" x14ac:dyDescent="0.2">
      <c r="A15" s="17">
        <v>6</v>
      </c>
      <c r="B15" s="17" t="s">
        <v>11</v>
      </c>
      <c r="C15" s="20">
        <v>350</v>
      </c>
      <c r="D15" s="20">
        <v>6772</v>
      </c>
      <c r="E15" s="46" t="s">
        <v>15</v>
      </c>
      <c r="F15" s="46"/>
      <c r="G15" s="5"/>
      <c r="I15" s="21"/>
    </row>
    <row r="16" spans="1:12" s="1" customFormat="1" ht="51" customHeight="1" x14ac:dyDescent="0.2">
      <c r="A16" s="17">
        <v>7</v>
      </c>
      <c r="B16" s="17" t="s">
        <v>11</v>
      </c>
      <c r="C16" s="20">
        <v>500</v>
      </c>
      <c r="D16" s="20">
        <v>6772</v>
      </c>
      <c r="E16" s="46" t="s">
        <v>15</v>
      </c>
      <c r="F16" s="46"/>
      <c r="G16" s="5"/>
      <c r="I16" s="21"/>
      <c r="J16" s="19"/>
    </row>
    <row r="17" spans="1:10" s="1" customFormat="1" ht="51" customHeight="1" x14ac:dyDescent="0.2">
      <c r="A17" s="17">
        <v>8</v>
      </c>
      <c r="B17" s="17" t="s">
        <v>11</v>
      </c>
      <c r="C17" s="20">
        <v>70</v>
      </c>
      <c r="D17" s="20">
        <v>6772</v>
      </c>
      <c r="E17" s="46" t="s">
        <v>15</v>
      </c>
      <c r="F17" s="46"/>
      <c r="G17" s="5"/>
      <c r="I17" s="21"/>
      <c r="J17" s="19"/>
    </row>
    <row r="18" spans="1:10" s="1" customFormat="1" ht="51" customHeight="1" x14ac:dyDescent="0.2">
      <c r="A18" s="17">
        <v>9</v>
      </c>
      <c r="B18" s="17" t="s">
        <v>11</v>
      </c>
      <c r="C18" s="20">
        <v>200</v>
      </c>
      <c r="D18" s="20">
        <v>6772</v>
      </c>
      <c r="E18" s="46" t="s">
        <v>15</v>
      </c>
      <c r="F18" s="46"/>
      <c r="G18" s="5"/>
      <c r="I18" s="21"/>
      <c r="J18" s="19"/>
    </row>
    <row r="19" spans="1:10" s="1" customFormat="1" ht="51" customHeight="1" x14ac:dyDescent="0.2">
      <c r="A19" s="17">
        <v>10</v>
      </c>
      <c r="B19" s="17" t="s">
        <v>11</v>
      </c>
      <c r="C19" s="20">
        <v>100</v>
      </c>
      <c r="D19" s="20">
        <v>6772</v>
      </c>
      <c r="E19" s="46" t="s">
        <v>15</v>
      </c>
      <c r="F19" s="46"/>
      <c r="G19" s="5"/>
      <c r="I19" s="21"/>
      <c r="J19" s="19"/>
    </row>
    <row r="20" spans="1:10" s="1" customFormat="1" ht="51" customHeight="1" x14ac:dyDescent="0.2">
      <c r="A20" s="17">
        <v>11</v>
      </c>
      <c r="B20" s="17" t="s">
        <v>11</v>
      </c>
      <c r="C20" s="20">
        <v>125</v>
      </c>
      <c r="D20" s="20">
        <v>6772</v>
      </c>
      <c r="E20" s="46" t="s">
        <v>15</v>
      </c>
      <c r="F20" s="46"/>
      <c r="G20" s="5"/>
      <c r="I20" s="21"/>
      <c r="J20" s="19"/>
    </row>
    <row r="21" spans="1:10" s="1" customFormat="1" ht="51" customHeight="1" x14ac:dyDescent="0.2">
      <c r="A21" s="17">
        <v>12</v>
      </c>
      <c r="B21" s="17" t="s">
        <v>11</v>
      </c>
      <c r="C21" s="20">
        <v>32</v>
      </c>
      <c r="D21" s="20">
        <v>6772</v>
      </c>
      <c r="E21" s="46" t="s">
        <v>15</v>
      </c>
      <c r="F21" s="46"/>
      <c r="G21" s="5"/>
      <c r="I21" s="21"/>
    </row>
    <row r="22" spans="1:10" s="1" customFormat="1" ht="51" customHeight="1" x14ac:dyDescent="0.2">
      <c r="A22" s="17">
        <v>13</v>
      </c>
      <c r="B22" s="17" t="s">
        <v>11</v>
      </c>
      <c r="C22" s="20">
        <v>56</v>
      </c>
      <c r="D22" s="20">
        <v>6772</v>
      </c>
      <c r="E22" s="46" t="s">
        <v>15</v>
      </c>
      <c r="F22" s="46"/>
      <c r="G22" s="5"/>
      <c r="I22" s="21"/>
    </row>
    <row r="23" spans="1:10" s="1" customFormat="1" ht="51" customHeight="1" x14ac:dyDescent="0.2">
      <c r="A23" s="17">
        <v>14</v>
      </c>
      <c r="B23" s="17" t="s">
        <v>11</v>
      </c>
      <c r="C23" s="20">
        <v>32</v>
      </c>
      <c r="D23" s="20">
        <v>6772</v>
      </c>
      <c r="E23" s="46" t="s">
        <v>15</v>
      </c>
      <c r="F23" s="46"/>
      <c r="G23" s="5"/>
      <c r="I23" s="21"/>
      <c r="J23" s="19"/>
    </row>
    <row r="24" spans="1:10" s="1" customFormat="1" ht="51" customHeight="1" x14ac:dyDescent="0.2">
      <c r="A24" s="17">
        <v>15</v>
      </c>
      <c r="B24" s="17" t="s">
        <v>11</v>
      </c>
      <c r="C24" s="20">
        <v>15.53</v>
      </c>
      <c r="D24" s="20">
        <v>6772</v>
      </c>
      <c r="E24" s="46" t="s">
        <v>15</v>
      </c>
      <c r="F24" s="46"/>
      <c r="G24" s="5"/>
      <c r="I24" s="21"/>
      <c r="J24" s="19"/>
    </row>
    <row r="25" spans="1:10" s="1" customFormat="1" ht="51" customHeight="1" x14ac:dyDescent="0.2">
      <c r="A25" s="17">
        <v>16</v>
      </c>
      <c r="B25" s="17" t="s">
        <v>11</v>
      </c>
      <c r="C25" s="20">
        <v>100</v>
      </c>
      <c r="D25" s="20">
        <v>6772</v>
      </c>
      <c r="E25" s="46" t="s">
        <v>15</v>
      </c>
      <c r="F25" s="46"/>
      <c r="G25" s="5"/>
      <c r="I25" s="21"/>
      <c r="J25" s="19"/>
    </row>
    <row r="26" spans="1:10" s="1" customFormat="1" ht="51" customHeight="1" x14ac:dyDescent="0.2">
      <c r="A26" s="17">
        <v>17</v>
      </c>
      <c r="B26" s="17" t="s">
        <v>11</v>
      </c>
      <c r="C26" s="20">
        <v>350</v>
      </c>
      <c r="D26" s="20">
        <v>6772</v>
      </c>
      <c r="E26" s="46" t="s">
        <v>15</v>
      </c>
      <c r="F26" s="46"/>
      <c r="G26" s="5"/>
      <c r="I26" s="21"/>
      <c r="J26" s="19"/>
    </row>
    <row r="27" spans="1:10" s="1" customFormat="1" ht="51" customHeight="1" x14ac:dyDescent="0.2">
      <c r="A27" s="17">
        <v>18</v>
      </c>
      <c r="B27" s="17" t="s">
        <v>11</v>
      </c>
      <c r="C27" s="20">
        <v>70</v>
      </c>
      <c r="D27" s="20">
        <v>6772</v>
      </c>
      <c r="E27" s="46" t="s">
        <v>15</v>
      </c>
      <c r="F27" s="46"/>
      <c r="G27" s="5"/>
      <c r="I27" s="21"/>
    </row>
    <row r="28" spans="1:10" s="1" customFormat="1" ht="51" customHeight="1" x14ac:dyDescent="0.2">
      <c r="A28" s="17">
        <v>19</v>
      </c>
      <c r="B28" s="17" t="s">
        <v>11</v>
      </c>
      <c r="C28" s="20">
        <v>200</v>
      </c>
      <c r="D28" s="20">
        <v>6772</v>
      </c>
      <c r="E28" s="46" t="s">
        <v>15</v>
      </c>
      <c r="F28" s="46"/>
      <c r="G28" s="5"/>
      <c r="I28" s="21"/>
    </row>
    <row r="29" spans="1:10" s="1" customFormat="1" ht="51" customHeight="1" x14ac:dyDescent="0.2">
      <c r="A29" s="17">
        <v>20</v>
      </c>
      <c r="B29" s="17" t="s">
        <v>11</v>
      </c>
      <c r="C29" s="20">
        <v>200</v>
      </c>
      <c r="D29" s="20">
        <v>6772</v>
      </c>
      <c r="E29" s="46" t="s">
        <v>15</v>
      </c>
      <c r="F29" s="46"/>
      <c r="G29" s="5"/>
      <c r="I29" s="21"/>
      <c r="J29" s="19"/>
    </row>
    <row r="30" spans="1:10" s="1" customFormat="1" ht="51" customHeight="1" x14ac:dyDescent="0.2">
      <c r="A30" s="17">
        <v>21</v>
      </c>
      <c r="B30" s="17" t="s">
        <v>11</v>
      </c>
      <c r="C30" s="20">
        <v>90</v>
      </c>
      <c r="D30" s="20">
        <v>6772</v>
      </c>
      <c r="E30" s="46" t="s">
        <v>15</v>
      </c>
      <c r="F30" s="46"/>
      <c r="G30" s="5"/>
      <c r="I30" s="21"/>
    </row>
    <row r="31" spans="1:10" s="1" customFormat="1" ht="51" customHeight="1" x14ac:dyDescent="0.2">
      <c r="A31" s="17">
        <v>22</v>
      </c>
      <c r="B31" s="17" t="s">
        <v>11</v>
      </c>
      <c r="C31" s="20">
        <v>100</v>
      </c>
      <c r="D31" s="20">
        <v>6772</v>
      </c>
      <c r="E31" s="46" t="s">
        <v>15</v>
      </c>
      <c r="F31" s="46"/>
      <c r="G31" s="5"/>
      <c r="I31" s="21"/>
    </row>
    <row r="32" spans="1:10" s="1" customFormat="1" ht="51" customHeight="1" x14ac:dyDescent="0.2">
      <c r="A32" s="17">
        <v>23</v>
      </c>
      <c r="B32" s="17" t="s">
        <v>11</v>
      </c>
      <c r="C32" s="20">
        <v>350</v>
      </c>
      <c r="D32" s="20">
        <v>6772</v>
      </c>
      <c r="E32" s="46" t="s">
        <v>15</v>
      </c>
      <c r="F32" s="46"/>
      <c r="G32" s="5"/>
      <c r="I32" s="21"/>
    </row>
    <row r="33" spans="1:9" x14ac:dyDescent="0.25">
      <c r="B33" s="18" t="s">
        <v>12</v>
      </c>
      <c r="C33" s="19">
        <v>4030.53</v>
      </c>
      <c r="D33" s="19">
        <v>155756</v>
      </c>
      <c r="I33" s="21"/>
    </row>
    <row r="34" spans="1:9" x14ac:dyDescent="0.25">
      <c r="A34"/>
      <c r="B34"/>
      <c r="C34"/>
      <c r="D34"/>
      <c r="E34"/>
      <c r="F34"/>
      <c r="G34"/>
    </row>
  </sheetData>
  <mergeCells count="26">
    <mergeCell ref="E31:F31"/>
    <mergeCell ref="E32:F32"/>
    <mergeCell ref="E25:F25"/>
    <mergeCell ref="E26:F26"/>
    <mergeCell ref="E27:F27"/>
    <mergeCell ref="E28:F28"/>
    <mergeCell ref="E29:F29"/>
    <mergeCell ref="E30:F30"/>
    <mergeCell ref="E24:F24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12:F12"/>
    <mergeCell ref="A1:G1"/>
    <mergeCell ref="A7:G7"/>
    <mergeCell ref="E9:F9"/>
    <mergeCell ref="E10:F10"/>
    <mergeCell ref="E11:F11"/>
  </mergeCells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view="pageBreakPreview" zoomScale="60" zoomScaleNormal="85" workbookViewId="0">
      <selection activeCell="H50" sqref="H50"/>
    </sheetView>
  </sheetViews>
  <sheetFormatPr defaultRowHeight="15" x14ac:dyDescent="0.25"/>
  <cols>
    <col min="1" max="1" width="5" style="1" customWidth="1"/>
    <col min="2" max="2" width="24.140625" style="2" customWidth="1"/>
    <col min="3" max="3" width="11.140625" style="1" customWidth="1"/>
    <col min="4" max="4" width="12.5703125" style="1" customWidth="1"/>
    <col min="5" max="5" width="13.140625" style="3" customWidth="1"/>
    <col min="6" max="6" width="29.42578125" style="1" customWidth="1"/>
    <col min="7" max="7" width="7.28515625" style="1" customWidth="1"/>
    <col min="8" max="8" width="10.28515625" customWidth="1"/>
  </cols>
  <sheetData>
    <row r="1" spans="1:11" s="1" customFormat="1" ht="45.75" customHeight="1" x14ac:dyDescent="0.25">
      <c r="A1" s="47" t="s">
        <v>39</v>
      </c>
      <c r="B1" s="47"/>
      <c r="C1" s="47"/>
      <c r="D1" s="47"/>
      <c r="E1" s="47"/>
      <c r="F1" s="47"/>
      <c r="G1" s="47"/>
    </row>
    <row r="2" spans="1:11" s="1" customFormat="1" x14ac:dyDescent="0.25">
      <c r="A2" s="22"/>
      <c r="B2" s="23"/>
      <c r="C2" s="24" t="s">
        <v>18</v>
      </c>
      <c r="D2" s="24" t="s">
        <v>19</v>
      </c>
      <c r="E2" s="24" t="s">
        <v>20</v>
      </c>
      <c r="F2" s="24" t="s">
        <v>21</v>
      </c>
      <c r="G2" s="22"/>
    </row>
    <row r="3" spans="1:11" s="4" customFormat="1" ht="38.25" x14ac:dyDescent="0.25">
      <c r="A3" s="36" t="s">
        <v>0</v>
      </c>
      <c r="B3" s="6" t="s">
        <v>1</v>
      </c>
      <c r="C3" s="36" t="s">
        <v>13</v>
      </c>
      <c r="D3" s="36" t="s">
        <v>16</v>
      </c>
      <c r="E3" s="36" t="s">
        <v>2</v>
      </c>
      <c r="F3" s="36" t="s">
        <v>3</v>
      </c>
      <c r="G3" s="36" t="s">
        <v>17</v>
      </c>
    </row>
    <row r="4" spans="1:11" s="1" customFormat="1" ht="39" customHeight="1" x14ac:dyDescent="0.25">
      <c r="A4" s="25">
        <v>1</v>
      </c>
      <c r="B4" s="7" t="s">
        <v>4</v>
      </c>
      <c r="C4" s="26">
        <v>136</v>
      </c>
      <c r="D4" s="26">
        <v>11</v>
      </c>
      <c r="E4" s="26">
        <v>26</v>
      </c>
      <c r="F4" s="26">
        <v>99</v>
      </c>
      <c r="G4" s="9" t="s">
        <v>5</v>
      </c>
      <c r="H4" s="39"/>
      <c r="I4" s="35"/>
      <c r="J4" s="40"/>
      <c r="K4" s="35"/>
    </row>
    <row r="5" spans="1:11" s="1" customFormat="1" ht="39" customHeight="1" x14ac:dyDescent="0.25">
      <c r="A5" s="25">
        <v>2</v>
      </c>
      <c r="B5" s="7" t="s">
        <v>6</v>
      </c>
      <c r="C5" s="26">
        <v>13751</v>
      </c>
      <c r="D5" s="26">
        <v>3204</v>
      </c>
      <c r="E5" s="26">
        <v>4643</v>
      </c>
      <c r="F5" s="26">
        <v>9035.6299999999992</v>
      </c>
      <c r="G5" s="9" t="s">
        <v>5</v>
      </c>
      <c r="H5" s="39"/>
      <c r="I5" s="35"/>
      <c r="J5" s="40"/>
      <c r="K5" s="35"/>
    </row>
    <row r="6" spans="1:11" s="1" customFormat="1" ht="6.75" customHeight="1" x14ac:dyDescent="0.25">
      <c r="A6" s="10"/>
      <c r="B6" s="11"/>
      <c r="C6" s="12"/>
      <c r="D6" s="13"/>
      <c r="E6" s="13"/>
      <c r="F6" s="13"/>
      <c r="G6" s="12"/>
    </row>
    <row r="7" spans="1:11" s="1" customFormat="1" x14ac:dyDescent="0.25">
      <c r="A7" s="48" t="s">
        <v>40</v>
      </c>
      <c r="B7" s="48"/>
      <c r="C7" s="48"/>
      <c r="D7" s="48"/>
      <c r="E7" s="48"/>
      <c r="F7" s="48"/>
      <c r="G7" s="48"/>
      <c r="H7" s="19"/>
    </row>
    <row r="8" spans="1:11" s="1" customFormat="1" ht="4.5" customHeight="1" x14ac:dyDescent="0.25">
      <c r="A8" s="14"/>
      <c r="B8" s="15"/>
      <c r="C8" s="14"/>
      <c r="D8" s="14"/>
      <c r="E8" s="16"/>
      <c r="F8" s="14"/>
      <c r="G8" s="14"/>
    </row>
    <row r="9" spans="1:11" s="1" customFormat="1" ht="25.5" x14ac:dyDescent="0.25">
      <c r="A9" s="36" t="s">
        <v>0</v>
      </c>
      <c r="B9" s="36" t="s">
        <v>7</v>
      </c>
      <c r="C9" s="36" t="s">
        <v>8</v>
      </c>
      <c r="D9" s="36" t="s">
        <v>9</v>
      </c>
      <c r="E9" s="49" t="s">
        <v>10</v>
      </c>
      <c r="F9" s="49"/>
      <c r="G9" s="36" t="s">
        <v>17</v>
      </c>
      <c r="H9" s="19"/>
      <c r="K9" s="37"/>
    </row>
    <row r="10" spans="1:11" s="1" customFormat="1" ht="51" customHeight="1" x14ac:dyDescent="0.2">
      <c r="A10" s="17">
        <v>1</v>
      </c>
      <c r="B10" s="17" t="s">
        <v>11</v>
      </c>
      <c r="C10" s="20">
        <v>63</v>
      </c>
      <c r="D10" s="20">
        <v>6772</v>
      </c>
      <c r="E10" s="46" t="s">
        <v>15</v>
      </c>
      <c r="F10" s="46"/>
      <c r="G10" s="5"/>
      <c r="H10" s="19"/>
      <c r="I10" s="21"/>
    </row>
    <row r="11" spans="1:11" s="1" customFormat="1" ht="51" customHeight="1" x14ac:dyDescent="0.2">
      <c r="A11" s="17">
        <v>2</v>
      </c>
      <c r="B11" s="17" t="s">
        <v>11</v>
      </c>
      <c r="C11" s="20">
        <v>63</v>
      </c>
      <c r="D11" s="20">
        <v>6772</v>
      </c>
      <c r="E11" s="46" t="s">
        <v>15</v>
      </c>
      <c r="F11" s="46"/>
      <c r="G11" s="5"/>
      <c r="I11" s="21"/>
      <c r="J11" s="19"/>
    </row>
    <row r="12" spans="1:11" s="1" customFormat="1" ht="51" customHeight="1" x14ac:dyDescent="0.2">
      <c r="A12" s="17">
        <v>3</v>
      </c>
      <c r="B12" s="17" t="s">
        <v>11</v>
      </c>
      <c r="C12" s="20">
        <v>70</v>
      </c>
      <c r="D12" s="20">
        <v>6772</v>
      </c>
      <c r="E12" s="46" t="s">
        <v>15</v>
      </c>
      <c r="F12" s="46"/>
      <c r="G12" s="5"/>
      <c r="I12" s="21"/>
      <c r="J12" s="19"/>
    </row>
    <row r="13" spans="1:11" s="1" customFormat="1" ht="51" customHeight="1" x14ac:dyDescent="0.2">
      <c r="A13" s="17">
        <v>4</v>
      </c>
      <c r="B13" s="17" t="s">
        <v>11</v>
      </c>
      <c r="C13" s="20">
        <v>100</v>
      </c>
      <c r="D13" s="20">
        <v>6772</v>
      </c>
      <c r="E13" s="46" t="s">
        <v>15</v>
      </c>
      <c r="F13" s="46"/>
      <c r="G13" s="5"/>
      <c r="I13" s="21"/>
      <c r="J13" s="19"/>
    </row>
    <row r="14" spans="1:11" s="1" customFormat="1" ht="51" customHeight="1" x14ac:dyDescent="0.2">
      <c r="A14" s="17">
        <v>5</v>
      </c>
      <c r="B14" s="17" t="s">
        <v>11</v>
      </c>
      <c r="C14" s="20">
        <v>660</v>
      </c>
      <c r="D14" s="20">
        <v>6772</v>
      </c>
      <c r="E14" s="46" t="s">
        <v>15</v>
      </c>
      <c r="F14" s="46"/>
      <c r="G14" s="5"/>
      <c r="I14" s="21"/>
      <c r="J14" s="19"/>
    </row>
    <row r="15" spans="1:11" s="1" customFormat="1" ht="51" customHeight="1" x14ac:dyDescent="0.2">
      <c r="A15" s="17">
        <v>6</v>
      </c>
      <c r="B15" s="17" t="s">
        <v>11</v>
      </c>
      <c r="C15" s="20">
        <v>100</v>
      </c>
      <c r="D15" s="20">
        <v>6772</v>
      </c>
      <c r="E15" s="46" t="s">
        <v>15</v>
      </c>
      <c r="F15" s="46"/>
      <c r="G15" s="5"/>
      <c r="I15" s="21"/>
    </row>
    <row r="16" spans="1:11" s="1" customFormat="1" ht="51" customHeight="1" x14ac:dyDescent="0.2">
      <c r="A16" s="17">
        <v>7</v>
      </c>
      <c r="B16" s="17" t="s">
        <v>11</v>
      </c>
      <c r="C16" s="20">
        <v>350</v>
      </c>
      <c r="D16" s="20">
        <v>6772</v>
      </c>
      <c r="E16" s="46" t="s">
        <v>15</v>
      </c>
      <c r="F16" s="46"/>
      <c r="G16" s="5"/>
      <c r="I16" s="21"/>
      <c r="J16" s="19"/>
    </row>
    <row r="17" spans="1:10" s="1" customFormat="1" ht="51" customHeight="1" x14ac:dyDescent="0.2">
      <c r="A17" s="17">
        <v>8</v>
      </c>
      <c r="B17" s="17" t="s">
        <v>11</v>
      </c>
      <c r="C17" s="20">
        <v>45</v>
      </c>
      <c r="D17" s="20">
        <v>6772</v>
      </c>
      <c r="E17" s="46" t="s">
        <v>15</v>
      </c>
      <c r="F17" s="46"/>
      <c r="G17" s="5"/>
      <c r="I17" s="21"/>
      <c r="J17" s="19"/>
    </row>
    <row r="18" spans="1:10" s="1" customFormat="1" ht="51" customHeight="1" x14ac:dyDescent="0.2">
      <c r="A18" s="17">
        <v>9</v>
      </c>
      <c r="B18" s="17" t="s">
        <v>11</v>
      </c>
      <c r="C18" s="20">
        <v>70</v>
      </c>
      <c r="D18" s="20">
        <v>6772</v>
      </c>
      <c r="E18" s="46" t="s">
        <v>15</v>
      </c>
      <c r="F18" s="46"/>
      <c r="G18" s="5"/>
      <c r="I18" s="21"/>
      <c r="J18" s="19"/>
    </row>
    <row r="19" spans="1:10" s="1" customFormat="1" ht="51" customHeight="1" x14ac:dyDescent="0.2">
      <c r="A19" s="17">
        <v>10</v>
      </c>
      <c r="B19" s="17" t="s">
        <v>11</v>
      </c>
      <c r="C19" s="20">
        <v>200</v>
      </c>
      <c r="D19" s="20">
        <v>6772</v>
      </c>
      <c r="E19" s="46" t="s">
        <v>15</v>
      </c>
      <c r="F19" s="46"/>
      <c r="G19" s="5"/>
      <c r="I19" s="21"/>
      <c r="J19" s="19"/>
    </row>
    <row r="20" spans="1:10" s="1" customFormat="1" ht="51" customHeight="1" x14ac:dyDescent="0.2">
      <c r="A20" s="17">
        <v>11</v>
      </c>
      <c r="B20" s="17" t="s">
        <v>11</v>
      </c>
      <c r="C20" s="20">
        <v>70</v>
      </c>
      <c r="D20" s="20">
        <v>6772</v>
      </c>
      <c r="E20" s="46" t="s">
        <v>15</v>
      </c>
      <c r="F20" s="46"/>
      <c r="G20" s="5"/>
      <c r="I20" s="21"/>
      <c r="J20" s="19"/>
    </row>
    <row r="21" spans="1:10" s="1" customFormat="1" ht="51" customHeight="1" x14ac:dyDescent="0.2">
      <c r="A21" s="17">
        <v>12</v>
      </c>
      <c r="B21" s="17" t="s">
        <v>11</v>
      </c>
      <c r="C21" s="20">
        <v>200</v>
      </c>
      <c r="D21" s="20">
        <v>6772</v>
      </c>
      <c r="E21" s="46" t="s">
        <v>15</v>
      </c>
      <c r="F21" s="46"/>
      <c r="G21" s="5"/>
      <c r="I21" s="21"/>
    </row>
    <row r="22" spans="1:10" s="1" customFormat="1" ht="51" customHeight="1" x14ac:dyDescent="0.2">
      <c r="A22" s="17">
        <v>13</v>
      </c>
      <c r="B22" s="17" t="s">
        <v>11</v>
      </c>
      <c r="C22" s="20">
        <v>100</v>
      </c>
      <c r="D22" s="20">
        <v>6772</v>
      </c>
      <c r="E22" s="46" t="s">
        <v>15</v>
      </c>
      <c r="F22" s="46"/>
      <c r="G22" s="5"/>
      <c r="I22" s="21"/>
    </row>
    <row r="23" spans="1:10" s="1" customFormat="1" ht="51" customHeight="1" x14ac:dyDescent="0.2">
      <c r="A23" s="17">
        <v>14</v>
      </c>
      <c r="B23" s="17" t="s">
        <v>11</v>
      </c>
      <c r="C23" s="20">
        <v>450</v>
      </c>
      <c r="D23" s="20">
        <v>6772</v>
      </c>
      <c r="E23" s="46" t="s">
        <v>15</v>
      </c>
      <c r="F23" s="46"/>
      <c r="G23" s="5"/>
      <c r="I23" s="21"/>
      <c r="J23" s="19"/>
    </row>
    <row r="24" spans="1:10" s="1" customFormat="1" ht="51" customHeight="1" x14ac:dyDescent="0.2">
      <c r="A24" s="17">
        <v>15</v>
      </c>
      <c r="B24" s="17" t="s">
        <v>11</v>
      </c>
      <c r="C24" s="20">
        <v>70</v>
      </c>
      <c r="D24" s="20">
        <v>6772</v>
      </c>
      <c r="E24" s="46" t="s">
        <v>15</v>
      </c>
      <c r="F24" s="46"/>
      <c r="G24" s="5"/>
      <c r="I24" s="21"/>
      <c r="J24" s="19"/>
    </row>
    <row r="25" spans="1:10" s="1" customFormat="1" ht="51" customHeight="1" x14ac:dyDescent="0.2">
      <c r="A25" s="17">
        <v>16</v>
      </c>
      <c r="B25" s="17" t="s">
        <v>11</v>
      </c>
      <c r="C25" s="20">
        <v>200</v>
      </c>
      <c r="D25" s="20">
        <v>6772</v>
      </c>
      <c r="E25" s="46" t="s">
        <v>15</v>
      </c>
      <c r="F25" s="46"/>
      <c r="G25" s="5"/>
      <c r="I25" s="21"/>
      <c r="J25" s="19"/>
    </row>
    <row r="26" spans="1:10" s="1" customFormat="1" ht="51" customHeight="1" x14ac:dyDescent="0.2">
      <c r="A26" s="17">
        <v>17</v>
      </c>
      <c r="B26" s="17" t="s">
        <v>11</v>
      </c>
      <c r="C26" s="20">
        <v>70</v>
      </c>
      <c r="D26" s="20">
        <v>6772</v>
      </c>
      <c r="E26" s="46" t="s">
        <v>15</v>
      </c>
      <c r="F26" s="46"/>
      <c r="G26" s="5"/>
      <c r="I26" s="21"/>
      <c r="J26" s="19"/>
    </row>
    <row r="27" spans="1:10" s="1" customFormat="1" ht="51" customHeight="1" x14ac:dyDescent="0.2">
      <c r="A27" s="17">
        <v>18</v>
      </c>
      <c r="B27" s="17" t="s">
        <v>11</v>
      </c>
      <c r="C27" s="20">
        <v>22</v>
      </c>
      <c r="D27" s="20">
        <v>6772</v>
      </c>
      <c r="E27" s="46" t="s">
        <v>15</v>
      </c>
      <c r="F27" s="46"/>
      <c r="G27" s="5"/>
      <c r="I27" s="21"/>
    </row>
    <row r="28" spans="1:10" s="1" customFormat="1" ht="51" customHeight="1" x14ac:dyDescent="0.2">
      <c r="A28" s="17">
        <v>19</v>
      </c>
      <c r="B28" s="17" t="s">
        <v>11</v>
      </c>
      <c r="C28" s="20">
        <v>150</v>
      </c>
      <c r="D28" s="20">
        <v>6772</v>
      </c>
      <c r="E28" s="46" t="s">
        <v>15</v>
      </c>
      <c r="F28" s="46"/>
      <c r="G28" s="5"/>
      <c r="I28" s="21"/>
    </row>
    <row r="29" spans="1:10" s="1" customFormat="1" ht="51" customHeight="1" x14ac:dyDescent="0.2">
      <c r="A29" s="17">
        <v>20</v>
      </c>
      <c r="B29" s="17" t="s">
        <v>11</v>
      </c>
      <c r="C29" s="20">
        <v>500</v>
      </c>
      <c r="D29" s="20">
        <v>6772</v>
      </c>
      <c r="E29" s="46" t="s">
        <v>15</v>
      </c>
      <c r="F29" s="46"/>
      <c r="G29" s="5"/>
      <c r="I29" s="21"/>
      <c r="J29" s="19"/>
    </row>
    <row r="30" spans="1:10" s="1" customFormat="1" ht="51" customHeight="1" x14ac:dyDescent="0.2">
      <c r="A30" s="17">
        <v>21</v>
      </c>
      <c r="B30" s="17" t="s">
        <v>11</v>
      </c>
      <c r="C30" s="20">
        <v>70</v>
      </c>
      <c r="D30" s="20">
        <v>6772</v>
      </c>
      <c r="E30" s="46" t="s">
        <v>15</v>
      </c>
      <c r="F30" s="46"/>
      <c r="G30" s="5"/>
      <c r="I30" s="21"/>
    </row>
    <row r="31" spans="1:10" s="1" customFormat="1" ht="51" customHeight="1" x14ac:dyDescent="0.2">
      <c r="A31" s="17">
        <v>22</v>
      </c>
      <c r="B31" s="17" t="s">
        <v>11</v>
      </c>
      <c r="C31" s="20">
        <v>200</v>
      </c>
      <c r="D31" s="20">
        <v>6772</v>
      </c>
      <c r="E31" s="46" t="s">
        <v>15</v>
      </c>
      <c r="F31" s="46"/>
      <c r="G31" s="5"/>
      <c r="I31" s="21"/>
    </row>
    <row r="32" spans="1:10" s="1" customFormat="1" ht="51" customHeight="1" x14ac:dyDescent="0.2">
      <c r="A32" s="17">
        <v>23</v>
      </c>
      <c r="B32" s="17" t="s">
        <v>11</v>
      </c>
      <c r="C32" s="20">
        <v>350</v>
      </c>
      <c r="D32" s="20">
        <v>6772</v>
      </c>
      <c r="E32" s="46" t="s">
        <v>15</v>
      </c>
      <c r="F32" s="46"/>
      <c r="G32" s="5"/>
      <c r="I32" s="21"/>
    </row>
    <row r="33" spans="1:9" s="1" customFormat="1" ht="51" customHeight="1" x14ac:dyDescent="0.2">
      <c r="A33" s="17">
        <v>24</v>
      </c>
      <c r="B33" s="17" t="s">
        <v>11</v>
      </c>
      <c r="C33" s="20">
        <v>200</v>
      </c>
      <c r="D33" s="20">
        <v>6772</v>
      </c>
      <c r="E33" s="46" t="s">
        <v>15</v>
      </c>
      <c r="F33" s="46"/>
      <c r="G33" s="5"/>
      <c r="I33" s="21"/>
    </row>
    <row r="34" spans="1:9" s="1" customFormat="1" ht="51" customHeight="1" x14ac:dyDescent="0.2">
      <c r="A34" s="17">
        <v>25</v>
      </c>
      <c r="B34" s="17" t="s">
        <v>11</v>
      </c>
      <c r="C34" s="20">
        <v>70</v>
      </c>
      <c r="D34" s="20">
        <v>6772</v>
      </c>
      <c r="E34" s="46" t="s">
        <v>15</v>
      </c>
      <c r="F34" s="46"/>
      <c r="G34" s="5"/>
      <c r="I34" s="21"/>
    </row>
    <row r="35" spans="1:9" s="1" customFormat="1" ht="51" customHeight="1" x14ac:dyDescent="0.2">
      <c r="A35" s="17">
        <v>26</v>
      </c>
      <c r="B35" s="17" t="s">
        <v>11</v>
      </c>
      <c r="C35" s="20">
        <v>200</v>
      </c>
      <c r="D35" s="20">
        <v>6772</v>
      </c>
      <c r="E35" s="46" t="s">
        <v>15</v>
      </c>
      <c r="F35" s="46"/>
      <c r="G35" s="5"/>
      <c r="I35" s="21"/>
    </row>
    <row r="36" spans="1:9" x14ac:dyDescent="0.25">
      <c r="B36" s="18" t="s">
        <v>12</v>
      </c>
      <c r="C36" s="19">
        <v>4643</v>
      </c>
      <c r="D36" s="19">
        <v>176072</v>
      </c>
      <c r="I36" s="21"/>
    </row>
    <row r="37" spans="1:9" x14ac:dyDescent="0.25">
      <c r="A37" s="41"/>
      <c r="C37" s="42"/>
      <c r="D37" s="43"/>
    </row>
  </sheetData>
  <mergeCells count="29">
    <mergeCell ref="E18:F18"/>
    <mergeCell ref="A1:G1"/>
    <mergeCell ref="A7:G7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30:F30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1:F31"/>
    <mergeCell ref="E32:F32"/>
    <mergeCell ref="E33:F33"/>
    <mergeCell ref="E34:F34"/>
    <mergeCell ref="E35:F35"/>
  </mergeCells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9</vt:i4>
      </vt:variant>
    </vt:vector>
  </HeadingPairs>
  <TitlesOfParts>
    <vt:vector size="21" baseType="lpstr">
      <vt:lpstr>01 22</vt:lpstr>
      <vt:lpstr>02 22</vt:lpstr>
      <vt:lpstr>03 22</vt:lpstr>
      <vt:lpstr>04 22</vt:lpstr>
      <vt:lpstr>05 22</vt:lpstr>
      <vt:lpstr>06 22</vt:lpstr>
      <vt:lpstr>07 22</vt:lpstr>
      <vt:lpstr>08 22</vt:lpstr>
      <vt:lpstr>09 22</vt:lpstr>
      <vt:lpstr>10 22</vt:lpstr>
      <vt:lpstr>11 22</vt:lpstr>
      <vt:lpstr>12 22</vt:lpstr>
      <vt:lpstr>'02 22'!Область_печати</vt:lpstr>
      <vt:lpstr>'03 22'!Область_печати</vt:lpstr>
      <vt:lpstr>'04 22'!Область_печати</vt:lpstr>
      <vt:lpstr>'05 22'!Область_печати</vt:lpstr>
      <vt:lpstr>'06 22'!Область_печати</vt:lpstr>
      <vt:lpstr>'09 22'!Область_печати</vt:lpstr>
      <vt:lpstr>'10 22'!Область_печати</vt:lpstr>
      <vt:lpstr>'11 22'!Область_печати</vt:lpstr>
      <vt:lpstr>'12 22'!Область_печати</vt:lpstr>
    </vt:vector>
  </TitlesOfParts>
  <Company>Chernogorenergo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PTO_Ingeneer1</dc:creator>
  <cp:lastModifiedBy>Безгачева</cp:lastModifiedBy>
  <cp:lastPrinted>2021-02-18T10:15:53Z</cp:lastPrinted>
  <dcterms:created xsi:type="dcterms:W3CDTF">2012-10-02T08:12:16Z</dcterms:created>
  <dcterms:modified xsi:type="dcterms:W3CDTF">2023-01-30T03:34:25Z</dcterms:modified>
</cp:coreProperties>
</file>