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2270" tabRatio="705"/>
  </bookViews>
  <sheets>
    <sheet name="Замер Актив 20 июня 2018" sheetId="1" r:id="rId1"/>
    <sheet name="Замер РеАктив 20 июня 2018" sheetId="12" r:id="rId2"/>
    <sheet name="Замер U 20 июня 2018" sheetId="17" r:id="rId3"/>
    <sheet name="Замер I 20 июня 2018" sheetId="16" r:id="rId4"/>
    <sheet name="Лист3" sheetId="3" r:id="rId5"/>
  </sheets>
  <definedNames>
    <definedName name="_xlnm.Print_Area" localSheetId="3">'Замер I 20 июня 2018'!$A$1:$CE$45</definedName>
    <definedName name="_xlnm.Print_Area" localSheetId="2">'Замер U 20 июня 2018'!$A$1:$CB$45</definedName>
    <definedName name="_xlnm.Print_Area" localSheetId="0">'Замер Актив 20 июня 2018'!$A$1:$CD$45</definedName>
    <definedName name="_xlnm.Print_Area" localSheetId="1">'Замер РеАктив 20 июня 2018'!$A$1:$BZ$45</definedName>
  </definedNames>
  <calcPr calcId="124519"/>
</workbook>
</file>

<file path=xl/calcChain.xml><?xml version="1.0" encoding="utf-8"?>
<calcChain xmlns="http://schemas.openxmlformats.org/spreadsheetml/2006/main">
  <c r="Q31" i="12"/>
  <c r="Q27"/>
  <c r="Q23"/>
  <c r="Q19"/>
  <c r="Q15"/>
  <c r="P35"/>
  <c r="K35"/>
  <c r="D35"/>
  <c r="I5" i="16"/>
  <c r="I4"/>
  <c r="BT4" s="1"/>
  <c r="I2"/>
  <c r="AQ2" s="1"/>
  <c r="A11" i="12"/>
  <c r="BT5"/>
  <c r="BT4"/>
  <c r="BT3"/>
  <c r="BT2"/>
  <c r="BD5"/>
  <c r="BD4"/>
  <c r="BD3"/>
  <c r="BD2"/>
  <c r="AQ5"/>
  <c r="AQ4"/>
  <c r="AQ3"/>
  <c r="AQ2"/>
  <c r="AE5"/>
  <c r="AE4"/>
  <c r="AE3"/>
  <c r="AE2"/>
  <c r="T3"/>
  <c r="T4"/>
  <c r="T5"/>
  <c r="T2"/>
  <c r="I5" i="17"/>
  <c r="I4"/>
  <c r="I2"/>
  <c r="AQ2" s="1"/>
  <c r="I2" i="12"/>
  <c r="I5"/>
  <c r="I4"/>
  <c r="BZ35" i="1"/>
  <c r="BP31"/>
  <c r="BP27"/>
  <c r="BP19"/>
  <c r="BN35"/>
  <c r="BM19"/>
  <c r="BM18"/>
  <c r="BM17"/>
  <c r="BM16"/>
  <c r="BM14"/>
  <c r="BM13"/>
  <c r="BK35"/>
  <c r="BM11"/>
  <c r="BA34"/>
  <c r="BA32"/>
  <c r="BA27"/>
  <c r="BA24"/>
  <c r="BA20"/>
  <c r="AW35"/>
  <c r="AR33"/>
  <c r="AR31"/>
  <c r="AR29"/>
  <c r="AR27"/>
  <c r="AR25"/>
  <c r="AR18"/>
  <c r="AR15"/>
  <c r="AR13"/>
  <c r="AI32"/>
  <c r="AI26"/>
  <c r="AI22"/>
  <c r="AI18"/>
  <c r="AI14"/>
  <c r="Z34"/>
  <c r="Z31"/>
  <c r="Z28"/>
  <c r="Z26"/>
  <c r="Z25"/>
  <c r="Z24"/>
  <c r="Z23"/>
  <c r="Z22"/>
  <c r="Z21"/>
  <c r="Z20"/>
  <c r="Z19"/>
  <c r="Z18"/>
  <c r="Z17"/>
  <c r="Z16"/>
  <c r="Z15"/>
  <c r="Z14"/>
  <c r="Z11"/>
  <c r="Q32"/>
  <c r="Q31"/>
  <c r="Q28"/>
  <c r="Q27"/>
  <c r="Q12"/>
  <c r="P35"/>
  <c r="AE5" i="16"/>
  <c r="AE4"/>
  <c r="T4"/>
  <c r="BT3"/>
  <c r="BD3"/>
  <c r="AQ3"/>
  <c r="AE3"/>
  <c r="T3"/>
  <c r="A24"/>
  <c r="A25"/>
  <c r="A27"/>
  <c r="A11"/>
  <c r="AE5" i="17"/>
  <c r="BT4"/>
  <c r="AE4"/>
  <c r="T4"/>
  <c r="BD4"/>
  <c r="BT3"/>
  <c r="BD3"/>
  <c r="AQ3"/>
  <c r="AE3"/>
  <c r="T3"/>
  <c r="A24"/>
  <c r="A25"/>
  <c r="A26"/>
  <c r="A11"/>
  <c r="BO35" i="12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O35"/>
  <c r="M35"/>
  <c r="L35"/>
  <c r="J35"/>
  <c r="I35"/>
  <c r="H35"/>
  <c r="G35"/>
  <c r="F35"/>
  <c r="E35"/>
  <c r="BY34"/>
  <c r="BP34"/>
  <c r="BM34"/>
  <c r="BH34"/>
  <c r="BA34"/>
  <c r="AU34"/>
  <c r="AR34"/>
  <c r="AI34"/>
  <c r="Z34"/>
  <c r="Q34"/>
  <c r="N34"/>
  <c r="BY33"/>
  <c r="BP33"/>
  <c r="BM33"/>
  <c r="BH33"/>
  <c r="BA33"/>
  <c r="AU33"/>
  <c r="AR33"/>
  <c r="AI33"/>
  <c r="Z33"/>
  <c r="Q33"/>
  <c r="N33"/>
  <c r="BY32"/>
  <c r="BP32"/>
  <c r="BM32"/>
  <c r="BH32"/>
  <c r="BA32"/>
  <c r="AU32"/>
  <c r="AR32"/>
  <c r="AI32"/>
  <c r="Z32"/>
  <c r="Q32"/>
  <c r="N32"/>
  <c r="BY31"/>
  <c r="BP31"/>
  <c r="BM31"/>
  <c r="BH31"/>
  <c r="BA31"/>
  <c r="AU31"/>
  <c r="AR31"/>
  <c r="AI31"/>
  <c r="Z31"/>
  <c r="N31"/>
  <c r="BY30"/>
  <c r="BP30"/>
  <c r="BM30"/>
  <c r="BH30"/>
  <c r="BA30"/>
  <c r="AU30"/>
  <c r="AR30"/>
  <c r="AI30"/>
  <c r="Z30"/>
  <c r="Q30"/>
  <c r="N30"/>
  <c r="BY29"/>
  <c r="BP29"/>
  <c r="BM29"/>
  <c r="BH29"/>
  <c r="BA29"/>
  <c r="AU29"/>
  <c r="AR29"/>
  <c r="AI29"/>
  <c r="Z29"/>
  <c r="Q29"/>
  <c r="N29"/>
  <c r="BY28"/>
  <c r="BP28"/>
  <c r="BM28"/>
  <c r="BH28"/>
  <c r="BA28"/>
  <c r="AU28"/>
  <c r="AR28"/>
  <c r="AI28"/>
  <c r="Z28"/>
  <c r="Q28"/>
  <c r="N28"/>
  <c r="BY27"/>
  <c r="BP27"/>
  <c r="BM27"/>
  <c r="BH27"/>
  <c r="BA27"/>
  <c r="AU27"/>
  <c r="AR27"/>
  <c r="AI27"/>
  <c r="Z27"/>
  <c r="N27"/>
  <c r="BY26"/>
  <c r="BP26"/>
  <c r="BM26"/>
  <c r="BH26"/>
  <c r="BA26"/>
  <c r="AU26"/>
  <c r="AR26"/>
  <c r="AI26"/>
  <c r="Z26"/>
  <c r="Q26"/>
  <c r="N26"/>
  <c r="BY25"/>
  <c r="BP25"/>
  <c r="BM25"/>
  <c r="BH25"/>
  <c r="BA25"/>
  <c r="AU25"/>
  <c r="AR25"/>
  <c r="AI25"/>
  <c r="Z25"/>
  <c r="Q25"/>
  <c r="N25"/>
  <c r="BY24"/>
  <c r="BP24"/>
  <c r="BM24"/>
  <c r="BH24"/>
  <c r="BA24"/>
  <c r="AU24"/>
  <c r="AR24"/>
  <c r="AI24"/>
  <c r="Z24"/>
  <c r="Q24"/>
  <c r="N24"/>
  <c r="BY23"/>
  <c r="BP23"/>
  <c r="BM23"/>
  <c r="BH23"/>
  <c r="BA23"/>
  <c r="AU23"/>
  <c r="AR23"/>
  <c r="AI23"/>
  <c r="Z23"/>
  <c r="N23"/>
  <c r="BY22"/>
  <c r="BP22"/>
  <c r="BM22"/>
  <c r="BH22"/>
  <c r="BA22"/>
  <c r="AU22"/>
  <c r="AR22"/>
  <c r="AI22"/>
  <c r="Z22"/>
  <c r="Q22"/>
  <c r="N22"/>
  <c r="BY21"/>
  <c r="BP21"/>
  <c r="BM21"/>
  <c r="BH21"/>
  <c r="BA21"/>
  <c r="AU21"/>
  <c r="AR21"/>
  <c r="AI21"/>
  <c r="Z21"/>
  <c r="Q21"/>
  <c r="N21"/>
  <c r="BY20"/>
  <c r="BP20"/>
  <c r="BM20"/>
  <c r="BH20"/>
  <c r="BA20"/>
  <c r="AU20"/>
  <c r="AR20"/>
  <c r="AI20"/>
  <c r="Z20"/>
  <c r="Q20"/>
  <c r="N20"/>
  <c r="BY19"/>
  <c r="BP19"/>
  <c r="BM19"/>
  <c r="BH19"/>
  <c r="BA19"/>
  <c r="AU19"/>
  <c r="AR19"/>
  <c r="AI19"/>
  <c r="Z19"/>
  <c r="N19"/>
  <c r="BY18"/>
  <c r="BP18"/>
  <c r="BM18"/>
  <c r="BH18"/>
  <c r="BA18"/>
  <c r="AU18"/>
  <c r="AR18"/>
  <c r="AI18"/>
  <c r="Z18"/>
  <c r="Q18"/>
  <c r="N18"/>
  <c r="BY17"/>
  <c r="BP17"/>
  <c r="BM17"/>
  <c r="BH17"/>
  <c r="BA17"/>
  <c r="AU17"/>
  <c r="AR17"/>
  <c r="AI17"/>
  <c r="Z17"/>
  <c r="Q17"/>
  <c r="N17"/>
  <c r="BY16"/>
  <c r="BP16"/>
  <c r="BM16"/>
  <c r="BH16"/>
  <c r="BA16"/>
  <c r="AU16"/>
  <c r="AR16"/>
  <c r="AI16"/>
  <c r="Z16"/>
  <c r="Q16"/>
  <c r="N16"/>
  <c r="BY15"/>
  <c r="BP15"/>
  <c r="BM15"/>
  <c r="BH15"/>
  <c r="BA15"/>
  <c r="AU15"/>
  <c r="AR15"/>
  <c r="AI15"/>
  <c r="Z15"/>
  <c r="N15"/>
  <c r="BY14"/>
  <c r="BP14"/>
  <c r="BM14"/>
  <c r="BH14"/>
  <c r="BA14"/>
  <c r="AU14"/>
  <c r="AR14"/>
  <c r="AI14"/>
  <c r="Z14"/>
  <c r="Q14"/>
  <c r="N14"/>
  <c r="BY13"/>
  <c r="BP13"/>
  <c r="BM13"/>
  <c r="BH13"/>
  <c r="BA13"/>
  <c r="AU13"/>
  <c r="AR13"/>
  <c r="AI13"/>
  <c r="Z13"/>
  <c r="Q13"/>
  <c r="N13"/>
  <c r="BY12"/>
  <c r="BP12"/>
  <c r="BM12"/>
  <c r="BH12"/>
  <c r="BA12"/>
  <c r="AU12"/>
  <c r="AR12"/>
  <c r="AI12"/>
  <c r="Z12"/>
  <c r="Q12"/>
  <c r="N12"/>
  <c r="BZ35"/>
  <c r="BX35"/>
  <c r="BW35"/>
  <c r="BV35"/>
  <c r="BU35"/>
  <c r="BT35"/>
  <c r="BS35"/>
  <c r="BR35"/>
  <c r="BY11"/>
  <c r="BP11"/>
  <c r="BP35" s="1"/>
  <c r="BM11"/>
  <c r="BM35" s="1"/>
  <c r="BH11"/>
  <c r="BA11"/>
  <c r="AU11"/>
  <c r="AU35" s="1"/>
  <c r="AR11"/>
  <c r="AI11"/>
  <c r="Z11"/>
  <c r="N11"/>
  <c r="A33"/>
  <c r="BX35" i="1"/>
  <c r="BW35"/>
  <c r="BV35"/>
  <c r="BU35"/>
  <c r="BT35"/>
  <c r="BS35"/>
  <c r="BR35"/>
  <c r="BQ35"/>
  <c r="BO35"/>
  <c r="BL35"/>
  <c r="BJ35"/>
  <c r="BI35"/>
  <c r="BG35"/>
  <c r="BE35"/>
  <c r="BD35"/>
  <c r="BC35"/>
  <c r="BB35"/>
  <c r="AZ35"/>
  <c r="AY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O35"/>
  <c r="M35"/>
  <c r="I35"/>
  <c r="H35"/>
  <c r="BY34"/>
  <c r="BP34"/>
  <c r="BM34"/>
  <c r="BH34"/>
  <c r="AU34"/>
  <c r="AR34"/>
  <c r="AI34"/>
  <c r="Q34"/>
  <c r="A34"/>
  <c r="A34" i="16" s="1"/>
  <c r="BY33" i="1"/>
  <c r="BP33"/>
  <c r="BH33"/>
  <c r="BA33"/>
  <c r="AU33"/>
  <c r="AI33"/>
  <c r="Z33"/>
  <c r="Q33"/>
  <c r="A33"/>
  <c r="A33" i="17" s="1"/>
  <c r="BY32" i="1"/>
  <c r="BP32"/>
  <c r="BM32"/>
  <c r="BH32"/>
  <c r="AU32"/>
  <c r="AR32"/>
  <c r="Z32"/>
  <c r="A32"/>
  <c r="A32" i="16" s="1"/>
  <c r="BY31" i="1"/>
  <c r="BM31"/>
  <c r="BH31"/>
  <c r="BA31"/>
  <c r="AU31"/>
  <c r="AI31"/>
  <c r="A31"/>
  <c r="A31" i="16" s="1"/>
  <c r="BY30" i="1"/>
  <c r="BP30"/>
  <c r="BM30"/>
  <c r="BH30"/>
  <c r="BA30"/>
  <c r="AU30"/>
  <c r="AR30"/>
  <c r="AI30"/>
  <c r="Z30"/>
  <c r="Q30"/>
  <c r="A30"/>
  <c r="A30" i="16" s="1"/>
  <c r="BY29" i="1"/>
  <c r="BP29"/>
  <c r="BM29"/>
  <c r="BH29"/>
  <c r="AU29"/>
  <c r="AI29"/>
  <c r="Z29"/>
  <c r="Q29"/>
  <c r="A29"/>
  <c r="A29" i="17" s="1"/>
  <c r="BY28" i="1"/>
  <c r="BP28"/>
  <c r="BM28"/>
  <c r="BH28"/>
  <c r="BA28"/>
  <c r="AU28"/>
  <c r="AR28"/>
  <c r="AI28"/>
  <c r="A28"/>
  <c r="A28" i="16" s="1"/>
  <c r="BY27" i="1"/>
  <c r="BH27"/>
  <c r="AU27"/>
  <c r="AI27"/>
  <c r="Z27"/>
  <c r="A27"/>
  <c r="A27" i="17" s="1"/>
  <c r="BY26" i="1"/>
  <c r="BP26"/>
  <c r="BH26"/>
  <c r="AU26"/>
  <c r="AR26"/>
  <c r="Q26"/>
  <c r="N26"/>
  <c r="A26"/>
  <c r="A26" i="16" s="1"/>
  <c r="BY25" i="1"/>
  <c r="BP25"/>
  <c r="BH25"/>
  <c r="BA25"/>
  <c r="AU25"/>
  <c r="AI25"/>
  <c r="Q25"/>
  <c r="N25"/>
  <c r="A25"/>
  <c r="BY24"/>
  <c r="BP24"/>
  <c r="BM24"/>
  <c r="BH24"/>
  <c r="AU24"/>
  <c r="AR24"/>
  <c r="AI24"/>
  <c r="Q24"/>
  <c r="N24"/>
  <c r="A24"/>
  <c r="BY23"/>
  <c r="BP23"/>
  <c r="BH23"/>
  <c r="AU23"/>
  <c r="AR23"/>
  <c r="AI23"/>
  <c r="Q23"/>
  <c r="N23"/>
  <c r="A23"/>
  <c r="A23" i="16" s="1"/>
  <c r="BY22" i="1"/>
  <c r="BP22"/>
  <c r="BM22"/>
  <c r="BH22"/>
  <c r="BA22"/>
  <c r="AU22"/>
  <c r="AR22"/>
  <c r="Q22"/>
  <c r="N22"/>
  <c r="A22"/>
  <c r="A22" i="16" s="1"/>
  <c r="BY21" i="1"/>
  <c r="BP21"/>
  <c r="BH21"/>
  <c r="AU21"/>
  <c r="AR21"/>
  <c r="AI21"/>
  <c r="Q21"/>
  <c r="N21"/>
  <c r="A21"/>
  <c r="A21" i="17" s="1"/>
  <c r="BY20" i="1"/>
  <c r="BP20"/>
  <c r="BM20"/>
  <c r="BH20"/>
  <c r="AU20"/>
  <c r="AR20"/>
  <c r="AI20"/>
  <c r="Q20"/>
  <c r="N20"/>
  <c r="A20"/>
  <c r="A20" i="16" s="1"/>
  <c r="BY19" i="1"/>
  <c r="BH19"/>
  <c r="BA19"/>
  <c r="AU19"/>
  <c r="AR19"/>
  <c r="AI19"/>
  <c r="Q19"/>
  <c r="N19"/>
  <c r="A19"/>
  <c r="A19" i="16" s="1"/>
  <c r="BY18" i="1"/>
  <c r="BP18"/>
  <c r="BH18"/>
  <c r="BA18"/>
  <c r="AU18"/>
  <c r="Q18"/>
  <c r="N18"/>
  <c r="A18"/>
  <c r="A18" i="16" s="1"/>
  <c r="BY17" i="1"/>
  <c r="BP17"/>
  <c r="BH17"/>
  <c r="BA17"/>
  <c r="AU17"/>
  <c r="AR17"/>
  <c r="AI17"/>
  <c r="Q17"/>
  <c r="N17"/>
  <c r="A17"/>
  <c r="A17" i="17" s="1"/>
  <c r="BY16" i="1"/>
  <c r="BP16"/>
  <c r="BH16"/>
  <c r="BA16"/>
  <c r="AU16"/>
  <c r="AR16"/>
  <c r="AI16"/>
  <c r="Q16"/>
  <c r="N16"/>
  <c r="A16"/>
  <c r="A16" i="16" s="1"/>
  <c r="BY15" i="1"/>
  <c r="BP15"/>
  <c r="BM15"/>
  <c r="BH15"/>
  <c r="AU15"/>
  <c r="AI15"/>
  <c r="Q15"/>
  <c r="N15"/>
  <c r="A15"/>
  <c r="A15" i="16" s="1"/>
  <c r="BY14" i="1"/>
  <c r="BP14"/>
  <c r="BH14"/>
  <c r="BA14"/>
  <c r="AU14"/>
  <c r="AR14"/>
  <c r="Q14"/>
  <c r="A14"/>
  <c r="A14" i="16" s="1"/>
  <c r="BY13" i="1"/>
  <c r="BP13"/>
  <c r="BH13"/>
  <c r="AU13"/>
  <c r="AI13"/>
  <c r="Z13"/>
  <c r="Q13"/>
  <c r="A13"/>
  <c r="A13" i="17" s="1"/>
  <c r="BY12" i="1"/>
  <c r="BP12"/>
  <c r="BM12"/>
  <c r="BH12"/>
  <c r="BA12"/>
  <c r="AU12"/>
  <c r="AR12"/>
  <c r="AI12"/>
  <c r="Z12"/>
  <c r="A12"/>
  <c r="A12" i="16" s="1"/>
  <c r="BY11" i="1"/>
  <c r="BP11"/>
  <c r="BH11"/>
  <c r="AU11"/>
  <c r="AR11"/>
  <c r="AI11"/>
  <c r="BT5"/>
  <c r="BD5"/>
  <c r="AQ5"/>
  <c r="AE5"/>
  <c r="T5"/>
  <c r="BT4"/>
  <c r="BD4"/>
  <c r="AQ4"/>
  <c r="AE4"/>
  <c r="T4"/>
  <c r="BT3"/>
  <c r="BD3"/>
  <c r="AQ3"/>
  <c r="AE3"/>
  <c r="T3"/>
  <c r="BT2"/>
  <c r="BD2"/>
  <c r="AQ2"/>
  <c r="AE2"/>
  <c r="T2"/>
  <c r="BA35" i="12" l="1"/>
  <c r="BY35"/>
  <c r="C16"/>
  <c r="N33" i="1"/>
  <c r="L35"/>
  <c r="N29"/>
  <c r="N27"/>
  <c r="N13"/>
  <c r="Z35"/>
  <c r="BA23"/>
  <c r="BM21"/>
  <c r="BM35" s="1"/>
  <c r="BM23"/>
  <c r="BM25"/>
  <c r="BM26"/>
  <c r="BM27"/>
  <c r="BM33"/>
  <c r="BA15"/>
  <c r="BA26"/>
  <c r="N34"/>
  <c r="N32"/>
  <c r="N31"/>
  <c r="N30"/>
  <c r="G35"/>
  <c r="N28"/>
  <c r="N14"/>
  <c r="K35"/>
  <c r="E35"/>
  <c r="AX35"/>
  <c r="BA13"/>
  <c r="BA21"/>
  <c r="BA29"/>
  <c r="BF35"/>
  <c r="BH35" i="12"/>
  <c r="AR35"/>
  <c r="AI35"/>
  <c r="C12"/>
  <c r="C20"/>
  <c r="C24"/>
  <c r="Q11"/>
  <c r="Q35" s="1"/>
  <c r="C28"/>
  <c r="C32"/>
  <c r="C15"/>
  <c r="C19"/>
  <c r="C23"/>
  <c r="C27"/>
  <c r="C31"/>
  <c r="N35"/>
  <c r="C13"/>
  <c r="C17"/>
  <c r="C25"/>
  <c r="C29"/>
  <c r="C33"/>
  <c r="C21"/>
  <c r="BD4" i="16"/>
  <c r="BY35" i="1"/>
  <c r="BP35"/>
  <c r="BH35"/>
  <c r="BA11"/>
  <c r="BA35" s="1"/>
  <c r="AU35"/>
  <c r="AR35"/>
  <c r="AI35"/>
  <c r="C29"/>
  <c r="Q11"/>
  <c r="Q35" s="1"/>
  <c r="C15"/>
  <c r="C17"/>
  <c r="C19"/>
  <c r="C21"/>
  <c r="C22"/>
  <c r="C23"/>
  <c r="C25"/>
  <c r="C26"/>
  <c r="C16"/>
  <c r="C34"/>
  <c r="C31"/>
  <c r="C30"/>
  <c r="C14"/>
  <c r="C33"/>
  <c r="C13"/>
  <c r="C27"/>
  <c r="C18"/>
  <c r="C28"/>
  <c r="C24"/>
  <c r="D35"/>
  <c r="J35"/>
  <c r="N12"/>
  <c r="C20"/>
  <c r="C32"/>
  <c r="C12"/>
  <c r="F35"/>
  <c r="N11"/>
  <c r="A34" i="17"/>
  <c r="A30"/>
  <c r="A22"/>
  <c r="A18"/>
  <c r="A14"/>
  <c r="A33" i="16"/>
  <c r="A29"/>
  <c r="A21"/>
  <c r="A17"/>
  <c r="A13"/>
  <c r="A31" i="17"/>
  <c r="A23"/>
  <c r="A19"/>
  <c r="A15"/>
  <c r="A32"/>
  <c r="A28"/>
  <c r="A20"/>
  <c r="A16"/>
  <c r="A12"/>
  <c r="AE2" i="16"/>
  <c r="AQ4"/>
  <c r="T5"/>
  <c r="BT5"/>
  <c r="T2"/>
  <c r="BT2"/>
  <c r="BD5"/>
  <c r="BD2"/>
  <c r="AQ5"/>
  <c r="AE2" i="17"/>
  <c r="AQ4"/>
  <c r="T5"/>
  <c r="BT5"/>
  <c r="T2"/>
  <c r="BT2"/>
  <c r="BD5"/>
  <c r="BD2"/>
  <c r="AQ5"/>
  <c r="C14" i="12"/>
  <c r="C18"/>
  <c r="C22"/>
  <c r="C26"/>
  <c r="C30"/>
  <c r="C34"/>
  <c r="Z35"/>
  <c r="A12"/>
  <c r="A14"/>
  <c r="A16"/>
  <c r="A18"/>
  <c r="A20"/>
  <c r="A22"/>
  <c r="A24"/>
  <c r="A26"/>
  <c r="A28"/>
  <c r="A30"/>
  <c r="A32"/>
  <c r="A34"/>
  <c r="BQ35"/>
  <c r="A13"/>
  <c r="A15"/>
  <c r="A17"/>
  <c r="A19"/>
  <c r="A21"/>
  <c r="A23"/>
  <c r="A25"/>
  <c r="A27"/>
  <c r="A29"/>
  <c r="A31"/>
  <c r="C11" l="1"/>
  <c r="C35" s="1"/>
  <c r="CB35" s="1"/>
  <c r="N35" i="1"/>
  <c r="C11"/>
  <c r="C35" s="1"/>
  <c r="CA35" i="12"/>
  <c r="CB35" i="1" l="1"/>
  <c r="CA35"/>
  <c r="A1" i="3" l="1"/>
</calcChain>
</file>

<file path=xl/sharedStrings.xml><?xml version="1.0" encoding="utf-8"?>
<sst xmlns="http://schemas.openxmlformats.org/spreadsheetml/2006/main" count="791" uniqueCount="88">
  <si>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</si>
  <si>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</si>
  <si>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</si>
  <si>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</si>
  <si>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</si>
  <si>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</si>
  <si>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</si>
  <si>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</si>
  <si>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</si>
  <si>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</si>
  <si>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</si>
  <si>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</si>
  <si>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</si>
  <si>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</si>
  <si>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</si>
  <si>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</si>
  <si>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</si>
  <si>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</si>
  <si>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</si>
  <si>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</si>
  <si>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</si>
  <si>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</si>
  <si>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</si>
  <si>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</si>
  <si>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</si>
  <si>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</si>
  <si>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</si>
  <si>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</si>
  <si>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</si>
  <si>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</si>
  <si>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</si>
  <si>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</si>
  <si>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</si>
  <si>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</si>
  <si>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</si>
  <si>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</si>
  <si>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</si>
  <si>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</si>
  <si>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</si>
  <si>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</si>
  <si>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</si>
  <si>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</si>
  <si>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</si>
  <si>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</si>
  <si>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</si>
  <si>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</si>
  <si>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</si>
  <si>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</si>
  <si>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</si>
  <si>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</si>
  <si>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</si>
  <si>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</si>
  <si>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</si>
  <si>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</si>
  <si>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</si>
  <si>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</si>
  <si>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</si>
  <si>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</si>
  <si>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</si>
  <si>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</si>
  <si>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</si>
  <si>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</si>
  <si>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</si>
  <si>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</si>
  <si>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</si>
  <si>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</si>
  <si>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</si>
  <si>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</si>
  <si>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</si>
  <si>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Исп. Нач.ОСЭЭ ООО "ЭСК ЧЭ"            ______________А.Г.Ишбулдин</t>
  </si>
  <si>
    <t>тел. 8(3466) 62-52-97</t>
  </si>
  <si>
    <t>кВ</t>
  </si>
  <si>
    <t>А</t>
  </si>
  <si>
    <t>по  АО  "Черногорэнерго".</t>
  </si>
  <si>
    <t>Всего по АО "Черногорэнерго"</t>
  </si>
  <si>
    <t>АО "ТЭК"</t>
  </si>
  <si>
    <t xml:space="preserve">Директор ООО "ЭСК ЧЭ"            ______________ Н.А.Семенова    </t>
  </si>
  <si>
    <t>Страница 1 из 6</t>
  </si>
  <si>
    <t>Страница 2 из 6</t>
  </si>
  <si>
    <t>Страница 3 из 6</t>
  </si>
  <si>
    <t>Страница 4 из 6</t>
  </si>
  <si>
    <t>Страница 5 из 6</t>
  </si>
  <si>
    <t>Страница 6 из 6</t>
  </si>
  <si>
    <t>РЕЗУЛЬТАТОВ  ЗАМЕРА  РЕАКТИВНОЙ  МОЩНОСТИ</t>
  </si>
  <si>
    <t xml:space="preserve">РЕЗУЛЬТАТОВ  ЗАМЕРА  НАПРЯЖЕНИЯ В СЕТИ </t>
  </si>
  <si>
    <t>Мвар</t>
  </si>
  <si>
    <t xml:space="preserve">за  20 июня 2018 года (время московское). </t>
  </si>
  <si>
    <t xml:space="preserve">РЕЗУЛЬТАТОВ  ЗАМЕРА  ТОКА В СЕТИ 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</si>
</sst>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Border="1" applyProtection="1"/>
    <xf numFmtId="0" fontId="2" fillId="0" borderId="0" xfId="0" applyFont="1" applyFill="1" applyProtection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Protection="1"/>
    <xf numFmtId="166" fontId="2" fillId="0" borderId="0" xfId="0" applyNumberFormat="1" applyFont="1" applyProtection="1"/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2" fillId="0" borderId="0" xfId="0" applyNumberFormat="1" applyFont="1" applyProtection="1"/>
    <xf numFmtId="166" fontId="13" fillId="0" borderId="0" xfId="0" applyNumberFormat="1" applyFont="1" applyFill="1" applyProtection="1"/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5" fillId="0" borderId="0" xfId="0" applyNumberFormat="1" applyFont="1" applyFill="1" applyAlignment="1">
      <alignment horizontal="center"/>
    </xf>
    <xf numFmtId="3" fontId="0" fillId="0" borderId="0" xfId="0" applyNumberFormat="1"/>
    <xf numFmtId="14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Protection="1"/>
    <xf numFmtId="166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169" fontId="14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 applyProtection="1">
      <alignment horizontal="center"/>
    </xf>
    <xf numFmtId="166" fontId="19" fillId="0" borderId="1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14" fontId="20" fillId="0" borderId="0" xfId="0" applyNumberFormat="1" applyFont="1" applyBorder="1" applyProtection="1"/>
    <xf numFmtId="0" fontId="20" fillId="0" borderId="0" xfId="0" applyFont="1" applyFill="1" applyProtection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4" fontId="20" fillId="0" borderId="0" xfId="0" applyNumberFormat="1" applyFont="1" applyProtection="1"/>
    <xf numFmtId="166" fontId="20" fillId="0" borderId="0" xfId="0" applyNumberFormat="1" applyFont="1" applyProtection="1"/>
    <xf numFmtId="2" fontId="20" fillId="0" borderId="0" xfId="0" applyNumberFormat="1" applyFont="1" applyProtection="1"/>
    <xf numFmtId="0" fontId="23" fillId="0" borderId="0" xfId="0" applyFont="1" applyFill="1" applyAlignment="1">
      <alignment horizontal="center"/>
    </xf>
    <xf numFmtId="166" fontId="2" fillId="0" borderId="0" xfId="0" applyNumberFormat="1" applyFont="1" applyFill="1" applyProtection="1"/>
    <xf numFmtId="0" fontId="7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4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tabSelected="1" workbookViewId="0">
      <selection activeCell="E4" sqref="E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23.5703125" style="2" customWidth="1"/>
    <col min="83" max="83" width="12.7109375" style="2"/>
    <col min="84" max="84" width="12.85546875" style="2" bestFit="1" customWidth="1"/>
    <col min="85" max="16384" width="12.7109375" style="2"/>
  </cols>
  <sheetData>
    <row r="1" spans="1:82">
      <c r="A1" s="1"/>
      <c r="B1" s="1"/>
      <c r="C1" s="1"/>
      <c r="H1" s="3"/>
      <c r="I1" s="4"/>
    </row>
    <row r="2" spans="1:82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6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2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67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2" s="9" customFormat="1">
      <c r="B4" s="8"/>
      <c r="C4" s="8"/>
      <c r="D4" s="8"/>
      <c r="E4" s="8"/>
      <c r="F4" s="8"/>
      <c r="G4" s="8"/>
      <c r="H4" s="8"/>
      <c r="I4" s="8" t="s">
        <v>86</v>
      </c>
      <c r="J4" s="8"/>
      <c r="K4" s="8"/>
      <c r="L4" s="8"/>
      <c r="M4" s="8"/>
      <c r="N4" s="8"/>
      <c r="O4" s="8"/>
      <c r="P4" s="8"/>
      <c r="Q4" s="8"/>
      <c r="R4" s="8"/>
      <c r="S4" s="8"/>
      <c r="T4" s="67" t="str">
        <f t="shared" si="0"/>
        <v xml:space="preserve">за  20 июня 2018 года (время московское). </v>
      </c>
      <c r="U4" s="8"/>
      <c r="V4" s="8"/>
      <c r="AE4" s="8" t="str">
        <f>$I4</f>
        <v xml:space="preserve">за  20 июня 2018 года (время московское). </v>
      </c>
      <c r="AQ4" s="8" t="str">
        <f>$I4</f>
        <v xml:space="preserve">за  20 июня 2018 года (время московское). </v>
      </c>
      <c r="BD4" s="8" t="str">
        <f>$I4</f>
        <v xml:space="preserve">за  20 июня 2018 года (время московское). </v>
      </c>
      <c r="BN4" s="8"/>
      <c r="BT4" s="8" t="str">
        <f>$I4</f>
        <v xml:space="preserve">за  20 июня 2018 года (время московское). </v>
      </c>
    </row>
    <row r="5" spans="1:82" s="10" customFormat="1" ht="15.75">
      <c r="B5" s="11"/>
      <c r="C5" s="11"/>
      <c r="D5" s="11"/>
      <c r="E5" s="11"/>
      <c r="F5" s="11"/>
      <c r="G5" s="11"/>
      <c r="H5" s="11"/>
      <c r="I5" s="11" t="s">
        <v>73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67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2">
      <c r="A6" s="12"/>
      <c r="B6" s="12"/>
      <c r="C6" s="12"/>
      <c r="G6" s="13"/>
      <c r="AV6" s="14"/>
    </row>
    <row r="7" spans="1:82">
      <c r="A7" s="15"/>
      <c r="B7" s="15"/>
      <c r="C7" s="15"/>
      <c r="D7" s="15"/>
      <c r="E7" s="15"/>
      <c r="G7" s="15"/>
      <c r="H7" s="15"/>
    </row>
    <row r="8" spans="1:82" s="16" customFormat="1" ht="45" customHeight="1">
      <c r="A8" s="81" t="s">
        <v>2</v>
      </c>
      <c r="B8" s="82" t="s">
        <v>3</v>
      </c>
      <c r="C8" s="69" t="s">
        <v>74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 t="s">
        <v>75</v>
      </c>
      <c r="CA8" s="69"/>
      <c r="CB8" s="69"/>
    </row>
    <row r="9" spans="1:82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  <c r="CB9" s="69"/>
    </row>
    <row r="10" spans="1:82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2" s="5" customFormat="1" ht="12.75" customHeight="1">
      <c r="A11" s="20">
        <v>43271</v>
      </c>
      <c r="B11" s="21" t="s">
        <v>40</v>
      </c>
      <c r="C11" s="22">
        <f t="shared" ref="C11:C34" si="1">$N11+$Q11+$Z11+$AI11+$AR11+$AU11+$BA11+$BH11+$BM11+$BP11+$BY11-$BZ11</f>
        <v>180.32700000000003</v>
      </c>
      <c r="D11" s="48">
        <v>0</v>
      </c>
      <c r="E11" s="48">
        <v>4.8529999999999998</v>
      </c>
      <c r="F11" s="48">
        <v>3.6160000000000001</v>
      </c>
      <c r="G11" s="48">
        <v>3.5230000000000001</v>
      </c>
      <c r="H11" s="48">
        <v>1E-3</v>
      </c>
      <c r="I11" s="48">
        <v>1E-3</v>
      </c>
      <c r="J11" s="48">
        <v>0.34699999999999998</v>
      </c>
      <c r="K11" s="48">
        <v>0.33900000000000002</v>
      </c>
      <c r="L11" s="48">
        <v>6.7910000000000004</v>
      </c>
      <c r="M11" s="48">
        <v>7.577</v>
      </c>
      <c r="N11" s="32">
        <f>SUM(D11:M11)</f>
        <v>27.047999999999995</v>
      </c>
      <c r="O11" s="48">
        <v>12.808</v>
      </c>
      <c r="P11" s="48">
        <v>4.03</v>
      </c>
      <c r="Q11" s="32">
        <f>O11+P11</f>
        <v>16.838000000000001</v>
      </c>
      <c r="R11" s="48">
        <v>1.827</v>
      </c>
      <c r="S11" s="48">
        <v>0</v>
      </c>
      <c r="T11" s="48">
        <v>3.032</v>
      </c>
      <c r="U11" s="48">
        <v>0</v>
      </c>
      <c r="V11" s="48">
        <v>1E-3</v>
      </c>
      <c r="W11" s="48">
        <v>0</v>
      </c>
      <c r="X11" s="48">
        <v>1E-3</v>
      </c>
      <c r="Y11" s="48">
        <v>0</v>
      </c>
      <c r="Z11" s="23">
        <f t="shared" ref="Z11:Z34" si="2">SUM(R11:Y11)</f>
        <v>4.8610000000000007</v>
      </c>
      <c r="AA11" s="48">
        <v>10.978999999999999</v>
      </c>
      <c r="AB11" s="48">
        <v>3.1080000000000001</v>
      </c>
      <c r="AC11" s="48">
        <v>10.053000000000001</v>
      </c>
      <c r="AD11" s="48">
        <v>5.2709999999999999</v>
      </c>
      <c r="AE11" s="48">
        <v>4.7119999999999997</v>
      </c>
      <c r="AF11" s="48">
        <v>4.5759999999999996</v>
      </c>
      <c r="AG11" s="48">
        <v>2E-3</v>
      </c>
      <c r="AH11" s="48">
        <v>2E-3</v>
      </c>
      <c r="AI11" s="23">
        <f t="shared" ref="AI11:AI34" si="3">SUM(AA11:AH11)</f>
        <v>38.70300000000001</v>
      </c>
      <c r="AJ11" s="48">
        <v>0</v>
      </c>
      <c r="AK11" s="48">
        <v>0</v>
      </c>
      <c r="AL11" s="48">
        <v>0</v>
      </c>
      <c r="AM11" s="48">
        <v>0</v>
      </c>
      <c r="AN11" s="48">
        <v>0.59399999999999997</v>
      </c>
      <c r="AO11" s="48">
        <v>9.0139999999999993</v>
      </c>
      <c r="AP11" s="48">
        <v>0</v>
      </c>
      <c r="AQ11" s="48">
        <v>0</v>
      </c>
      <c r="AR11" s="23">
        <f t="shared" ref="AR11:AR34" si="4">SUM(AJ11:AQ11)</f>
        <v>9.6079999999999988</v>
      </c>
      <c r="AS11" s="48">
        <v>0.25</v>
      </c>
      <c r="AT11" s="48">
        <v>1.141</v>
      </c>
      <c r="AU11" s="23">
        <f>SUM(AS11:AT11)</f>
        <v>1.391</v>
      </c>
      <c r="AV11" s="48">
        <v>0</v>
      </c>
      <c r="AW11" s="48">
        <v>0</v>
      </c>
      <c r="AX11" s="48">
        <v>9.702</v>
      </c>
      <c r="AY11" s="48">
        <v>6.9829999999999997</v>
      </c>
      <c r="AZ11" s="48">
        <v>0</v>
      </c>
      <c r="BA11" s="23">
        <f>SUM(AV11:AZ11)</f>
        <v>16.684999999999999</v>
      </c>
      <c r="BB11" s="48">
        <v>0</v>
      </c>
      <c r="BC11" s="48">
        <v>0</v>
      </c>
      <c r="BD11" s="48">
        <v>4.5410000000000004</v>
      </c>
      <c r="BE11" s="48">
        <v>7.899</v>
      </c>
      <c r="BF11" s="48">
        <v>0</v>
      </c>
      <c r="BG11" s="48">
        <v>7.4820000000000002</v>
      </c>
      <c r="BH11" s="23">
        <f t="shared" ref="BH11:BH34" si="5">SUM(BB11:BG11)</f>
        <v>19.922000000000001</v>
      </c>
      <c r="BI11" s="48">
        <v>0.60099999999999998</v>
      </c>
      <c r="BJ11" s="48">
        <v>8.9999999999999993E-3</v>
      </c>
      <c r="BK11" s="48">
        <v>0.44400000000000001</v>
      </c>
      <c r="BL11" s="48">
        <v>0.20899999999999999</v>
      </c>
      <c r="BM11" s="23">
        <f t="shared" ref="BM11:BM34" si="6">SUM(BI11:BL11)</f>
        <v>1.2630000000000001</v>
      </c>
      <c r="BN11" s="48">
        <v>17.736999999999998</v>
      </c>
      <c r="BO11" s="48">
        <v>19.373999999999999</v>
      </c>
      <c r="BP11" s="23">
        <f t="shared" ref="BP11:BP34" si="7">SUM(BN11:BO11)</f>
        <v>37.110999999999997</v>
      </c>
      <c r="BQ11" s="48">
        <v>0</v>
      </c>
      <c r="BR11" s="48">
        <v>0</v>
      </c>
      <c r="BS11" s="48">
        <v>1.4870000000000001</v>
      </c>
      <c r="BT11" s="48">
        <v>3.86</v>
      </c>
      <c r="BU11" s="48">
        <v>0</v>
      </c>
      <c r="BV11" s="48">
        <v>1.59</v>
      </c>
      <c r="BW11" s="48">
        <v>0</v>
      </c>
      <c r="BX11" s="48">
        <v>1E-3</v>
      </c>
      <c r="BY11" s="23">
        <f>SUM(BQ11:BX11)</f>
        <v>6.9379999999999997</v>
      </c>
      <c r="BZ11" s="48">
        <v>4.1000000000000002E-2</v>
      </c>
      <c r="CA11" s="23"/>
      <c r="CB11" s="23"/>
      <c r="CD11" s="42"/>
    </row>
    <row r="12" spans="1:82" s="5" customFormat="1" ht="12.75" customHeight="1">
      <c r="A12" s="20">
        <f>$A$11</f>
        <v>43271</v>
      </c>
      <c r="B12" s="21" t="s">
        <v>41</v>
      </c>
      <c r="C12" s="22">
        <f t="shared" si="1"/>
        <v>180.19</v>
      </c>
      <c r="D12" s="48">
        <v>0</v>
      </c>
      <c r="E12" s="48">
        <v>4.8310000000000004</v>
      </c>
      <c r="F12" s="48">
        <v>3.5539999999999998</v>
      </c>
      <c r="G12" s="48">
        <v>3.5150000000000001</v>
      </c>
      <c r="H12" s="48">
        <v>0</v>
      </c>
      <c r="I12" s="48">
        <v>0</v>
      </c>
      <c r="J12" s="48">
        <v>0.34200000000000003</v>
      </c>
      <c r="K12" s="48">
        <v>0.33700000000000002</v>
      </c>
      <c r="L12" s="48">
        <v>6.7869999999999999</v>
      </c>
      <c r="M12" s="48">
        <v>7.5730000000000004</v>
      </c>
      <c r="N12" s="32">
        <f t="shared" ref="N12:N34" si="8">SUM(D12:M12)</f>
        <v>26.939</v>
      </c>
      <c r="O12" s="48">
        <v>12.789</v>
      </c>
      <c r="P12" s="48">
        <v>4.0380000000000003</v>
      </c>
      <c r="Q12" s="32">
        <f t="shared" ref="Q12:Q34" si="9">O12+P12</f>
        <v>16.826999999999998</v>
      </c>
      <c r="R12" s="48">
        <v>1.79</v>
      </c>
      <c r="S12" s="48">
        <v>0</v>
      </c>
      <c r="T12" s="48">
        <v>3.024</v>
      </c>
      <c r="U12" s="48">
        <v>0</v>
      </c>
      <c r="V12" s="48">
        <v>0</v>
      </c>
      <c r="W12" s="48">
        <v>0</v>
      </c>
      <c r="X12" s="48">
        <v>1E-3</v>
      </c>
      <c r="Y12" s="48">
        <v>0</v>
      </c>
      <c r="Z12" s="23">
        <f t="shared" si="2"/>
        <v>4.8150000000000004</v>
      </c>
      <c r="AA12" s="48">
        <v>10.936999999999999</v>
      </c>
      <c r="AB12" s="48">
        <v>3.1019999999999999</v>
      </c>
      <c r="AC12" s="48">
        <v>10.016999999999999</v>
      </c>
      <c r="AD12" s="48">
        <v>5.25</v>
      </c>
      <c r="AE12" s="48">
        <v>4.7140000000000004</v>
      </c>
      <c r="AF12" s="48">
        <v>4.5759999999999996</v>
      </c>
      <c r="AG12" s="48">
        <v>3.0000000000000001E-3</v>
      </c>
      <c r="AH12" s="48">
        <v>2E-3</v>
      </c>
      <c r="AI12" s="23">
        <f t="shared" si="3"/>
        <v>38.600999999999999</v>
      </c>
      <c r="AJ12" s="48">
        <v>0</v>
      </c>
      <c r="AK12" s="48">
        <v>0</v>
      </c>
      <c r="AL12" s="48">
        <v>0</v>
      </c>
      <c r="AM12" s="48">
        <v>0</v>
      </c>
      <c r="AN12" s="48">
        <v>0.58299999999999996</v>
      </c>
      <c r="AO12" s="48">
        <v>9.0129999999999999</v>
      </c>
      <c r="AP12" s="48">
        <v>0</v>
      </c>
      <c r="AQ12" s="48">
        <v>0</v>
      </c>
      <c r="AR12" s="23">
        <f t="shared" si="4"/>
        <v>9.5960000000000001</v>
      </c>
      <c r="AS12" s="48">
        <v>0.248</v>
      </c>
      <c r="AT12" s="48">
        <v>1.163</v>
      </c>
      <c r="AU12" s="23">
        <f t="shared" ref="AU12:AU34" si="10">SUM(AS12:AT12)</f>
        <v>1.411</v>
      </c>
      <c r="AV12" s="48">
        <v>0</v>
      </c>
      <c r="AW12" s="48">
        <v>0</v>
      </c>
      <c r="AX12" s="48">
        <v>9.7769999999999992</v>
      </c>
      <c r="AY12" s="48">
        <v>6.9969999999999999</v>
      </c>
      <c r="AZ12" s="48">
        <v>0</v>
      </c>
      <c r="BA12" s="23">
        <f t="shared" ref="BA12:BA34" si="11">SUM(AV12:AZ12)</f>
        <v>16.774000000000001</v>
      </c>
      <c r="BB12" s="48">
        <v>0</v>
      </c>
      <c r="BC12" s="48">
        <v>0</v>
      </c>
      <c r="BD12" s="48">
        <v>4.6029999999999998</v>
      </c>
      <c r="BE12" s="48">
        <v>7.8789999999999996</v>
      </c>
      <c r="BF12" s="48">
        <v>0</v>
      </c>
      <c r="BG12" s="48">
        <v>7.492</v>
      </c>
      <c r="BH12" s="23">
        <f t="shared" si="5"/>
        <v>19.974</v>
      </c>
      <c r="BI12" s="48">
        <v>0.59899999999999998</v>
      </c>
      <c r="BJ12" s="48">
        <v>0.01</v>
      </c>
      <c r="BK12" s="48">
        <v>0.44500000000000001</v>
      </c>
      <c r="BL12" s="48">
        <v>0.20699999999999999</v>
      </c>
      <c r="BM12" s="23">
        <f t="shared" si="6"/>
        <v>1.2610000000000001</v>
      </c>
      <c r="BN12" s="48">
        <v>17.702000000000002</v>
      </c>
      <c r="BO12" s="48">
        <v>19.408000000000001</v>
      </c>
      <c r="BP12" s="23">
        <f t="shared" si="7"/>
        <v>37.11</v>
      </c>
      <c r="BQ12" s="48">
        <v>0</v>
      </c>
      <c r="BR12" s="48">
        <v>0</v>
      </c>
      <c r="BS12" s="48">
        <v>1.4830000000000001</v>
      </c>
      <c r="BT12" s="48">
        <v>3.8540000000000001</v>
      </c>
      <c r="BU12" s="48">
        <v>0</v>
      </c>
      <c r="BV12" s="48">
        <v>1.5860000000000001</v>
      </c>
      <c r="BW12" s="48">
        <v>0</v>
      </c>
      <c r="BX12" s="48">
        <v>1E-3</v>
      </c>
      <c r="BY12" s="23">
        <f t="shared" ref="BY12:BY34" si="12">SUM(BQ12:BX12)</f>
        <v>6.9240000000000004</v>
      </c>
      <c r="BZ12" s="48">
        <v>4.2000000000000003E-2</v>
      </c>
      <c r="CA12" s="23"/>
      <c r="CB12" s="23"/>
      <c r="CD12" s="42"/>
    </row>
    <row r="13" spans="1:82" s="5" customFormat="1" ht="12.75" customHeight="1">
      <c r="A13" s="20">
        <f t="shared" ref="A13:A34" si="13">$A$11</f>
        <v>43271</v>
      </c>
      <c r="B13" s="21" t="s">
        <v>42</v>
      </c>
      <c r="C13" s="22">
        <f t="shared" si="1"/>
        <v>179.75300000000001</v>
      </c>
      <c r="D13" s="48">
        <v>0</v>
      </c>
      <c r="E13" s="48">
        <v>4.8330000000000002</v>
      </c>
      <c r="F13" s="48">
        <v>3.6280000000000001</v>
      </c>
      <c r="G13" s="48">
        <v>3.5150000000000001</v>
      </c>
      <c r="H13" s="48">
        <v>1E-3</v>
      </c>
      <c r="I13" s="48">
        <v>0</v>
      </c>
      <c r="J13" s="48">
        <v>0.34399999999999997</v>
      </c>
      <c r="K13" s="48">
        <v>0.34799999999999998</v>
      </c>
      <c r="L13" s="48">
        <v>6.7859999999999996</v>
      </c>
      <c r="M13" s="48">
        <v>7.57</v>
      </c>
      <c r="N13" s="32">
        <f t="shared" si="8"/>
        <v>27.024999999999999</v>
      </c>
      <c r="O13" s="48">
        <v>12.848000000000001</v>
      </c>
      <c r="P13" s="48">
        <v>3.984</v>
      </c>
      <c r="Q13" s="32">
        <f t="shared" si="9"/>
        <v>16.832000000000001</v>
      </c>
      <c r="R13" s="48">
        <v>1.81</v>
      </c>
      <c r="S13" s="48">
        <v>0</v>
      </c>
      <c r="T13" s="48">
        <v>3.0409999999999999</v>
      </c>
      <c r="U13" s="48">
        <v>0</v>
      </c>
      <c r="V13" s="48">
        <v>0</v>
      </c>
      <c r="W13" s="48">
        <v>0</v>
      </c>
      <c r="X13" s="48">
        <v>1E-3</v>
      </c>
      <c r="Y13" s="48">
        <v>0</v>
      </c>
      <c r="Z13" s="23">
        <f t="shared" si="2"/>
        <v>4.8520000000000003</v>
      </c>
      <c r="AA13" s="48">
        <v>10.951000000000001</v>
      </c>
      <c r="AB13" s="48">
        <v>3.093</v>
      </c>
      <c r="AC13" s="48">
        <v>10.065</v>
      </c>
      <c r="AD13" s="48">
        <v>5.2519999999999998</v>
      </c>
      <c r="AE13" s="48">
        <v>4.7130000000000001</v>
      </c>
      <c r="AF13" s="48">
        <v>4.5759999999999996</v>
      </c>
      <c r="AG13" s="48">
        <v>3.0000000000000001E-3</v>
      </c>
      <c r="AH13" s="48">
        <v>2E-3</v>
      </c>
      <c r="AI13" s="23">
        <f t="shared" si="3"/>
        <v>38.655000000000001</v>
      </c>
      <c r="AJ13" s="48">
        <v>0</v>
      </c>
      <c r="AK13" s="48">
        <v>0</v>
      </c>
      <c r="AL13" s="48">
        <v>0</v>
      </c>
      <c r="AM13" s="48">
        <v>0</v>
      </c>
      <c r="AN13" s="48">
        <v>0.58799999999999997</v>
      </c>
      <c r="AO13" s="48">
        <v>9.0139999999999993</v>
      </c>
      <c r="AP13" s="48">
        <v>0</v>
      </c>
      <c r="AQ13" s="48">
        <v>0</v>
      </c>
      <c r="AR13" s="23">
        <f t="shared" si="4"/>
        <v>9.6019999999999985</v>
      </c>
      <c r="AS13" s="48">
        <v>0.25</v>
      </c>
      <c r="AT13" s="48">
        <v>1.159</v>
      </c>
      <c r="AU13" s="23">
        <f t="shared" si="10"/>
        <v>1.409</v>
      </c>
      <c r="AV13" s="48">
        <v>0</v>
      </c>
      <c r="AW13" s="48">
        <v>0</v>
      </c>
      <c r="AX13" s="48">
        <v>9.7639999999999993</v>
      </c>
      <c r="AY13" s="48">
        <v>6.9550000000000001</v>
      </c>
      <c r="AZ13" s="48">
        <v>0</v>
      </c>
      <c r="BA13" s="23">
        <f t="shared" si="11"/>
        <v>16.719000000000001</v>
      </c>
      <c r="BB13" s="48">
        <v>0</v>
      </c>
      <c r="BC13" s="48">
        <v>0</v>
      </c>
      <c r="BD13" s="48">
        <v>4.5739999999999998</v>
      </c>
      <c r="BE13" s="48">
        <v>7.8730000000000002</v>
      </c>
      <c r="BF13" s="48">
        <v>0</v>
      </c>
      <c r="BG13" s="48">
        <v>7.0330000000000004</v>
      </c>
      <c r="BH13" s="23">
        <f t="shared" si="5"/>
        <v>19.48</v>
      </c>
      <c r="BI13" s="48">
        <v>0.60199999999999998</v>
      </c>
      <c r="BJ13" s="48">
        <v>0.01</v>
      </c>
      <c r="BK13" s="48">
        <v>0.44400000000000001</v>
      </c>
      <c r="BL13" s="48">
        <v>0.21099999999999999</v>
      </c>
      <c r="BM13" s="23">
        <f t="shared" si="6"/>
        <v>1.2670000000000001</v>
      </c>
      <c r="BN13" s="48">
        <v>17.754999999999999</v>
      </c>
      <c r="BO13" s="48">
        <v>19.355</v>
      </c>
      <c r="BP13" s="23">
        <f t="shared" si="7"/>
        <v>37.11</v>
      </c>
      <c r="BQ13" s="48">
        <v>0</v>
      </c>
      <c r="BR13" s="48">
        <v>0</v>
      </c>
      <c r="BS13" s="48">
        <v>1.4790000000000001</v>
      </c>
      <c r="BT13" s="48">
        <v>3.7770000000000001</v>
      </c>
      <c r="BU13" s="48">
        <v>0</v>
      </c>
      <c r="BV13" s="48">
        <v>1.587</v>
      </c>
      <c r="BW13" s="48">
        <v>0</v>
      </c>
      <c r="BX13" s="48">
        <v>0</v>
      </c>
      <c r="BY13" s="23">
        <f t="shared" si="12"/>
        <v>6.843</v>
      </c>
      <c r="BZ13" s="48">
        <v>4.1000000000000002E-2</v>
      </c>
      <c r="CA13" s="23"/>
      <c r="CB13" s="23"/>
      <c r="CD13" s="42"/>
    </row>
    <row r="14" spans="1:82" s="5" customFormat="1" ht="12.75" customHeight="1">
      <c r="A14" s="20">
        <f t="shared" si="13"/>
        <v>43271</v>
      </c>
      <c r="B14" s="21" t="s">
        <v>43</v>
      </c>
      <c r="C14" s="22">
        <f t="shared" si="1"/>
        <v>178.78900000000002</v>
      </c>
      <c r="D14" s="48">
        <v>0</v>
      </c>
      <c r="E14" s="48">
        <v>4.8120000000000003</v>
      </c>
      <c r="F14" s="48">
        <v>3.56</v>
      </c>
      <c r="G14" s="48">
        <v>3.5139999999999998</v>
      </c>
      <c r="H14" s="48">
        <v>0</v>
      </c>
      <c r="I14" s="48">
        <v>1E-3</v>
      </c>
      <c r="J14" s="48">
        <v>0.34300000000000003</v>
      </c>
      <c r="K14" s="48">
        <v>0.36599999999999999</v>
      </c>
      <c r="L14" s="48">
        <v>6.7839999999999998</v>
      </c>
      <c r="M14" s="48">
        <v>7.5659999999999998</v>
      </c>
      <c r="N14" s="32">
        <f t="shared" si="8"/>
        <v>26.945999999999998</v>
      </c>
      <c r="O14" s="48">
        <v>12.755000000000001</v>
      </c>
      <c r="P14" s="48">
        <v>4.0060000000000002</v>
      </c>
      <c r="Q14" s="32">
        <f t="shared" si="9"/>
        <v>16.761000000000003</v>
      </c>
      <c r="R14" s="48">
        <v>1.7969999999999999</v>
      </c>
      <c r="S14" s="48">
        <v>0</v>
      </c>
      <c r="T14" s="48">
        <v>3.0579999999999998</v>
      </c>
      <c r="U14" s="48">
        <v>0</v>
      </c>
      <c r="V14" s="48">
        <v>0</v>
      </c>
      <c r="W14" s="48">
        <v>0</v>
      </c>
      <c r="X14" s="48">
        <v>1E-3</v>
      </c>
      <c r="Y14" s="48">
        <v>0</v>
      </c>
      <c r="Z14" s="23">
        <f t="shared" si="2"/>
        <v>4.8559999999999999</v>
      </c>
      <c r="AA14" s="48">
        <v>10.987</v>
      </c>
      <c r="AB14" s="48">
        <v>3.085</v>
      </c>
      <c r="AC14" s="48">
        <v>10.053000000000001</v>
      </c>
      <c r="AD14" s="48">
        <v>5.2690000000000001</v>
      </c>
      <c r="AE14" s="48">
        <v>4.7119999999999997</v>
      </c>
      <c r="AF14" s="48">
        <v>4.5730000000000004</v>
      </c>
      <c r="AG14" s="48">
        <v>2E-3</v>
      </c>
      <c r="AH14" s="48">
        <v>2E-3</v>
      </c>
      <c r="AI14" s="23">
        <f t="shared" si="3"/>
        <v>38.683</v>
      </c>
      <c r="AJ14" s="48">
        <v>0</v>
      </c>
      <c r="AK14" s="48">
        <v>0</v>
      </c>
      <c r="AL14" s="48">
        <v>0</v>
      </c>
      <c r="AM14" s="48">
        <v>0</v>
      </c>
      <c r="AN14" s="48">
        <v>0.60099999999999998</v>
      </c>
      <c r="AO14" s="48">
        <v>9.0139999999999993</v>
      </c>
      <c r="AP14" s="48">
        <v>0</v>
      </c>
      <c r="AQ14" s="48">
        <v>0</v>
      </c>
      <c r="AR14" s="23">
        <f t="shared" si="4"/>
        <v>9.6149999999999984</v>
      </c>
      <c r="AS14" s="48">
        <v>0.26900000000000002</v>
      </c>
      <c r="AT14" s="48">
        <v>1.159</v>
      </c>
      <c r="AU14" s="23">
        <f t="shared" si="10"/>
        <v>1.4279999999999999</v>
      </c>
      <c r="AV14" s="48">
        <v>0</v>
      </c>
      <c r="AW14" s="48">
        <v>0</v>
      </c>
      <c r="AX14" s="48">
        <v>9.7439999999999998</v>
      </c>
      <c r="AY14" s="48">
        <v>6.9580000000000002</v>
      </c>
      <c r="AZ14" s="48">
        <v>0</v>
      </c>
      <c r="BA14" s="23">
        <f t="shared" si="11"/>
        <v>16.701999999999998</v>
      </c>
      <c r="BB14" s="48">
        <v>0</v>
      </c>
      <c r="BC14" s="48">
        <v>0</v>
      </c>
      <c r="BD14" s="48">
        <v>4.5990000000000002</v>
      </c>
      <c r="BE14" s="48">
        <v>7.9080000000000004</v>
      </c>
      <c r="BF14" s="48">
        <v>0</v>
      </c>
      <c r="BG14" s="48">
        <v>6.056</v>
      </c>
      <c r="BH14" s="23">
        <f t="shared" si="5"/>
        <v>18.563000000000002</v>
      </c>
      <c r="BI14" s="48">
        <v>0.59899999999999998</v>
      </c>
      <c r="BJ14" s="48">
        <v>0.01</v>
      </c>
      <c r="BK14" s="48">
        <v>0.44400000000000001</v>
      </c>
      <c r="BL14" s="48">
        <v>0.20899999999999999</v>
      </c>
      <c r="BM14" s="23">
        <f t="shared" si="6"/>
        <v>1.262</v>
      </c>
      <c r="BN14" s="48">
        <v>17.791</v>
      </c>
      <c r="BO14" s="48">
        <v>19.329000000000001</v>
      </c>
      <c r="BP14" s="23">
        <f t="shared" si="7"/>
        <v>37.120000000000005</v>
      </c>
      <c r="BQ14" s="48">
        <v>0</v>
      </c>
      <c r="BR14" s="48">
        <v>0</v>
      </c>
      <c r="BS14" s="48">
        <v>1.4850000000000001</v>
      </c>
      <c r="BT14" s="48">
        <v>3.823</v>
      </c>
      <c r="BU14" s="48">
        <v>0</v>
      </c>
      <c r="BV14" s="48">
        <v>1.5860000000000001</v>
      </c>
      <c r="BW14" s="48">
        <v>0</v>
      </c>
      <c r="BX14" s="48">
        <v>1E-3</v>
      </c>
      <c r="BY14" s="23">
        <f t="shared" si="12"/>
        <v>6.8950000000000005</v>
      </c>
      <c r="BZ14" s="48">
        <v>4.2000000000000003E-2</v>
      </c>
      <c r="CA14" s="23"/>
      <c r="CB14" s="23"/>
      <c r="CD14" s="42"/>
    </row>
    <row r="15" spans="1:82" s="5" customFormat="1">
      <c r="A15" s="20">
        <f t="shared" si="13"/>
        <v>43271</v>
      </c>
      <c r="B15" s="21" t="s">
        <v>44</v>
      </c>
      <c r="C15" s="22">
        <f t="shared" si="1"/>
        <v>179.184</v>
      </c>
      <c r="D15" s="48">
        <v>0</v>
      </c>
      <c r="E15" s="48">
        <v>4.806</v>
      </c>
      <c r="F15" s="48">
        <v>3.5259999999999998</v>
      </c>
      <c r="G15" s="48">
        <v>3.5190000000000001</v>
      </c>
      <c r="H15" s="48">
        <v>1E-3</v>
      </c>
      <c r="I15" s="48">
        <v>0</v>
      </c>
      <c r="J15" s="48">
        <v>0.371</v>
      </c>
      <c r="K15" s="48">
        <v>0.376</v>
      </c>
      <c r="L15" s="48">
        <v>6.78</v>
      </c>
      <c r="M15" s="48">
        <v>7.5620000000000003</v>
      </c>
      <c r="N15" s="32">
        <f t="shared" si="8"/>
        <v>26.941000000000003</v>
      </c>
      <c r="O15" s="48">
        <v>12.64</v>
      </c>
      <c r="P15" s="48">
        <v>4.0030000000000001</v>
      </c>
      <c r="Q15" s="32">
        <f t="shared" si="9"/>
        <v>16.643000000000001</v>
      </c>
      <c r="R15" s="48">
        <v>1.8109999999999999</v>
      </c>
      <c r="S15" s="48">
        <v>0</v>
      </c>
      <c r="T15" s="48">
        <v>2.9350000000000001</v>
      </c>
      <c r="U15" s="48">
        <v>0</v>
      </c>
      <c r="V15" s="48">
        <v>1E-3</v>
      </c>
      <c r="W15" s="48">
        <v>0</v>
      </c>
      <c r="X15" s="48">
        <v>1E-3</v>
      </c>
      <c r="Y15" s="48">
        <v>0</v>
      </c>
      <c r="Z15" s="23">
        <f t="shared" si="2"/>
        <v>4.7480000000000011</v>
      </c>
      <c r="AA15" s="48">
        <v>10.872</v>
      </c>
      <c r="AB15" s="48">
        <v>3.1019999999999999</v>
      </c>
      <c r="AC15" s="48">
        <v>10.16</v>
      </c>
      <c r="AD15" s="48">
        <v>5.2519999999999998</v>
      </c>
      <c r="AE15" s="48">
        <v>5.34</v>
      </c>
      <c r="AF15" s="48">
        <v>4.5259999999999998</v>
      </c>
      <c r="AG15" s="48">
        <v>3.0000000000000001E-3</v>
      </c>
      <c r="AH15" s="48">
        <v>2E-3</v>
      </c>
      <c r="AI15" s="23">
        <f t="shared" si="3"/>
        <v>39.256999999999998</v>
      </c>
      <c r="AJ15" s="48">
        <v>0</v>
      </c>
      <c r="AK15" s="48">
        <v>0</v>
      </c>
      <c r="AL15" s="48">
        <v>0</v>
      </c>
      <c r="AM15" s="48">
        <v>0</v>
      </c>
      <c r="AN15" s="48">
        <v>0.61199999999999999</v>
      </c>
      <c r="AO15" s="48">
        <v>8.9990000000000006</v>
      </c>
      <c r="AP15" s="48">
        <v>0</v>
      </c>
      <c r="AQ15" s="48">
        <v>0</v>
      </c>
      <c r="AR15" s="23">
        <f t="shared" si="4"/>
        <v>9.6110000000000007</v>
      </c>
      <c r="AS15" s="48">
        <v>0.27400000000000002</v>
      </c>
      <c r="AT15" s="48">
        <v>1.159</v>
      </c>
      <c r="AU15" s="23">
        <f t="shared" si="10"/>
        <v>1.4330000000000001</v>
      </c>
      <c r="AV15" s="48">
        <v>0</v>
      </c>
      <c r="AW15" s="48">
        <v>0</v>
      </c>
      <c r="AX15" s="48">
        <v>9.7330000000000005</v>
      </c>
      <c r="AY15" s="48">
        <v>6.9560000000000004</v>
      </c>
      <c r="AZ15" s="48">
        <v>0</v>
      </c>
      <c r="BA15" s="23">
        <f t="shared" si="11"/>
        <v>16.689</v>
      </c>
      <c r="BB15" s="48">
        <v>0</v>
      </c>
      <c r="BC15" s="48">
        <v>0</v>
      </c>
      <c r="BD15" s="48">
        <v>4.6050000000000004</v>
      </c>
      <c r="BE15" s="48">
        <v>7.915</v>
      </c>
      <c r="BF15" s="48">
        <v>0</v>
      </c>
      <c r="BG15" s="48">
        <v>6.0519999999999996</v>
      </c>
      <c r="BH15" s="23">
        <f t="shared" si="5"/>
        <v>18.571999999999999</v>
      </c>
      <c r="BI15" s="48">
        <v>0.60099999999999998</v>
      </c>
      <c r="BJ15" s="48">
        <v>0.01</v>
      </c>
      <c r="BK15" s="48">
        <v>0.442</v>
      </c>
      <c r="BL15" s="48">
        <v>0.20599999999999999</v>
      </c>
      <c r="BM15" s="23">
        <f t="shared" si="6"/>
        <v>1.2589999999999999</v>
      </c>
      <c r="BN15" s="48">
        <v>17.763999999999999</v>
      </c>
      <c r="BO15" s="48">
        <v>19.373000000000001</v>
      </c>
      <c r="BP15" s="23">
        <f t="shared" si="7"/>
        <v>37.137</v>
      </c>
      <c r="BQ15" s="48">
        <v>0</v>
      </c>
      <c r="BR15" s="48">
        <v>0</v>
      </c>
      <c r="BS15" s="48">
        <v>1.51</v>
      </c>
      <c r="BT15" s="48">
        <v>3.839</v>
      </c>
      <c r="BU15" s="48">
        <v>0</v>
      </c>
      <c r="BV15" s="48">
        <v>1.585</v>
      </c>
      <c r="BW15" s="48">
        <v>0</v>
      </c>
      <c r="BX15" s="48">
        <v>1E-3</v>
      </c>
      <c r="BY15" s="23">
        <f t="shared" si="12"/>
        <v>6.9350000000000005</v>
      </c>
      <c r="BZ15" s="48">
        <v>4.1000000000000002E-2</v>
      </c>
      <c r="CA15" s="23"/>
      <c r="CB15" s="23"/>
      <c r="CD15" s="42"/>
    </row>
    <row r="16" spans="1:82" s="5" customFormat="1">
      <c r="A16" s="20">
        <f t="shared" si="13"/>
        <v>43271</v>
      </c>
      <c r="B16" s="21" t="s">
        <v>45</v>
      </c>
      <c r="C16" s="22">
        <f t="shared" si="1"/>
        <v>182.14800000000002</v>
      </c>
      <c r="D16" s="48">
        <v>0</v>
      </c>
      <c r="E16" s="48">
        <v>4.8120000000000003</v>
      </c>
      <c r="F16" s="48">
        <v>3.6560000000000001</v>
      </c>
      <c r="G16" s="48">
        <v>3.504</v>
      </c>
      <c r="H16" s="48">
        <v>0</v>
      </c>
      <c r="I16" s="48">
        <v>0</v>
      </c>
      <c r="J16" s="48">
        <v>0.35599999999999998</v>
      </c>
      <c r="K16" s="48">
        <v>0.379</v>
      </c>
      <c r="L16" s="48">
        <v>6.7809999999999997</v>
      </c>
      <c r="M16" s="48">
        <v>7.5629999999999997</v>
      </c>
      <c r="N16" s="32">
        <f t="shared" si="8"/>
        <v>27.050999999999998</v>
      </c>
      <c r="O16" s="48">
        <v>12.739000000000001</v>
      </c>
      <c r="P16" s="48">
        <v>4.0049999999999999</v>
      </c>
      <c r="Q16" s="32">
        <f t="shared" si="9"/>
        <v>16.744</v>
      </c>
      <c r="R16" s="48">
        <v>1.7470000000000001</v>
      </c>
      <c r="S16" s="48">
        <v>0</v>
      </c>
      <c r="T16" s="48">
        <v>2.9990000000000001</v>
      </c>
      <c r="U16" s="48">
        <v>0</v>
      </c>
      <c r="V16" s="48">
        <v>0</v>
      </c>
      <c r="W16" s="48">
        <v>0</v>
      </c>
      <c r="X16" s="48">
        <v>1E-3</v>
      </c>
      <c r="Y16" s="48">
        <v>0</v>
      </c>
      <c r="Z16" s="23">
        <f t="shared" si="2"/>
        <v>4.7470000000000008</v>
      </c>
      <c r="AA16" s="48">
        <v>11.012</v>
      </c>
      <c r="AB16" s="48">
        <v>3.1040000000000001</v>
      </c>
      <c r="AC16" s="48">
        <v>10.189</v>
      </c>
      <c r="AD16" s="48">
        <v>5.2649999999999997</v>
      </c>
      <c r="AE16" s="48">
        <v>8.3360000000000003</v>
      </c>
      <c r="AF16" s="48">
        <v>4.2990000000000004</v>
      </c>
      <c r="AG16" s="48">
        <v>3.0000000000000001E-3</v>
      </c>
      <c r="AH16" s="48">
        <v>2E-3</v>
      </c>
      <c r="AI16" s="23">
        <f t="shared" si="3"/>
        <v>42.21</v>
      </c>
      <c r="AJ16" s="48">
        <v>0</v>
      </c>
      <c r="AK16" s="48">
        <v>0</v>
      </c>
      <c r="AL16" s="48">
        <v>0</v>
      </c>
      <c r="AM16" s="48">
        <v>0</v>
      </c>
      <c r="AN16" s="48">
        <v>0.627</v>
      </c>
      <c r="AO16" s="48">
        <v>8.9120000000000008</v>
      </c>
      <c r="AP16" s="48">
        <v>0</v>
      </c>
      <c r="AQ16" s="48">
        <v>0</v>
      </c>
      <c r="AR16" s="23">
        <f t="shared" si="4"/>
        <v>9.5390000000000015</v>
      </c>
      <c r="AS16" s="48">
        <v>0.27100000000000002</v>
      </c>
      <c r="AT16" s="48">
        <v>1.1599999999999999</v>
      </c>
      <c r="AU16" s="23">
        <f t="shared" si="10"/>
        <v>1.431</v>
      </c>
      <c r="AV16" s="48">
        <v>0</v>
      </c>
      <c r="AW16" s="48">
        <v>0</v>
      </c>
      <c r="AX16" s="48">
        <v>9.7349999999999994</v>
      </c>
      <c r="AY16" s="48">
        <v>6.9859999999999998</v>
      </c>
      <c r="AZ16" s="48">
        <v>0</v>
      </c>
      <c r="BA16" s="23">
        <f t="shared" si="11"/>
        <v>16.721</v>
      </c>
      <c r="BB16" s="48">
        <v>0</v>
      </c>
      <c r="BC16" s="48">
        <v>0</v>
      </c>
      <c r="BD16" s="48">
        <v>4.5270000000000001</v>
      </c>
      <c r="BE16" s="48">
        <v>7.91</v>
      </c>
      <c r="BF16" s="48">
        <v>0</v>
      </c>
      <c r="BG16" s="48">
        <v>6.0590000000000002</v>
      </c>
      <c r="BH16" s="23">
        <f t="shared" si="5"/>
        <v>18.496000000000002</v>
      </c>
      <c r="BI16" s="48">
        <v>0.60199999999999998</v>
      </c>
      <c r="BJ16" s="48">
        <v>8.0000000000000002E-3</v>
      </c>
      <c r="BK16" s="48">
        <v>0.44400000000000001</v>
      </c>
      <c r="BL16" s="48">
        <v>0.21</v>
      </c>
      <c r="BM16" s="23">
        <f t="shared" si="6"/>
        <v>1.264</v>
      </c>
      <c r="BN16" s="48">
        <v>17.728000000000002</v>
      </c>
      <c r="BO16" s="48">
        <v>19.338000000000001</v>
      </c>
      <c r="BP16" s="23">
        <f t="shared" si="7"/>
        <v>37.066000000000003</v>
      </c>
      <c r="BQ16" s="48">
        <v>0</v>
      </c>
      <c r="BR16" s="48">
        <v>0</v>
      </c>
      <c r="BS16" s="48">
        <v>1.476</v>
      </c>
      <c r="BT16" s="48">
        <v>3.8570000000000002</v>
      </c>
      <c r="BU16" s="48">
        <v>0</v>
      </c>
      <c r="BV16" s="48">
        <v>1.587</v>
      </c>
      <c r="BW16" s="48">
        <v>0</v>
      </c>
      <c r="BX16" s="48">
        <v>1E-3</v>
      </c>
      <c r="BY16" s="23">
        <f t="shared" si="12"/>
        <v>6.9210000000000003</v>
      </c>
      <c r="BZ16" s="48">
        <v>4.2000000000000003E-2</v>
      </c>
      <c r="CA16" s="23"/>
      <c r="CB16" s="23"/>
      <c r="CD16" s="42"/>
    </row>
    <row r="17" spans="1:84" s="5" customFormat="1">
      <c r="A17" s="20">
        <f t="shared" si="13"/>
        <v>43271</v>
      </c>
      <c r="B17" s="21" t="s">
        <v>46</v>
      </c>
      <c r="C17" s="22">
        <f t="shared" si="1"/>
        <v>182.49900000000002</v>
      </c>
      <c r="D17" s="48">
        <v>0</v>
      </c>
      <c r="E17" s="48">
        <v>4.82</v>
      </c>
      <c r="F17" s="48">
        <v>3.5819999999999999</v>
      </c>
      <c r="G17" s="48">
        <v>3.52</v>
      </c>
      <c r="H17" s="48">
        <v>1E-3</v>
      </c>
      <c r="I17" s="48">
        <v>1E-3</v>
      </c>
      <c r="J17" s="48">
        <v>0.35499999999999998</v>
      </c>
      <c r="K17" s="48">
        <v>0.40100000000000002</v>
      </c>
      <c r="L17" s="48">
        <v>6.78</v>
      </c>
      <c r="M17" s="48">
        <v>7.5590000000000002</v>
      </c>
      <c r="N17" s="32">
        <f t="shared" si="8"/>
        <v>27.019000000000002</v>
      </c>
      <c r="O17" s="48">
        <v>12.712999999999999</v>
      </c>
      <c r="P17" s="48">
        <v>4.0110000000000001</v>
      </c>
      <c r="Q17" s="32">
        <f t="shared" si="9"/>
        <v>16.724</v>
      </c>
      <c r="R17" s="48">
        <v>1.8440000000000001</v>
      </c>
      <c r="S17" s="48">
        <v>0</v>
      </c>
      <c r="T17" s="48">
        <v>3.0830000000000002</v>
      </c>
      <c r="U17" s="48">
        <v>0</v>
      </c>
      <c r="V17" s="48">
        <v>0</v>
      </c>
      <c r="W17" s="48">
        <v>0</v>
      </c>
      <c r="X17" s="48">
        <v>1E-3</v>
      </c>
      <c r="Y17" s="48">
        <v>0</v>
      </c>
      <c r="Z17" s="23">
        <f t="shared" si="2"/>
        <v>4.9280000000000008</v>
      </c>
      <c r="AA17" s="48">
        <v>10.983000000000001</v>
      </c>
      <c r="AB17" s="48">
        <v>3.1030000000000002</v>
      </c>
      <c r="AC17" s="48">
        <v>10.311</v>
      </c>
      <c r="AD17" s="48">
        <v>5.298</v>
      </c>
      <c r="AE17" s="48">
        <v>8.3279999999999994</v>
      </c>
      <c r="AF17" s="48">
        <v>4.298</v>
      </c>
      <c r="AG17" s="48">
        <v>2E-3</v>
      </c>
      <c r="AH17" s="48">
        <v>2E-3</v>
      </c>
      <c r="AI17" s="23">
        <f t="shared" si="3"/>
        <v>42.325000000000003</v>
      </c>
      <c r="AJ17" s="48">
        <v>0</v>
      </c>
      <c r="AK17" s="48">
        <v>0</v>
      </c>
      <c r="AL17" s="48">
        <v>0</v>
      </c>
      <c r="AM17" s="48">
        <v>0</v>
      </c>
      <c r="AN17" s="48">
        <v>0.62</v>
      </c>
      <c r="AO17" s="48">
        <v>8.91</v>
      </c>
      <c r="AP17" s="48">
        <v>0</v>
      </c>
      <c r="AQ17" s="48">
        <v>0</v>
      </c>
      <c r="AR17" s="23">
        <f t="shared" si="4"/>
        <v>9.5299999999999994</v>
      </c>
      <c r="AS17" s="48">
        <v>0.30399999999999999</v>
      </c>
      <c r="AT17" s="48">
        <v>1.165</v>
      </c>
      <c r="AU17" s="23">
        <f t="shared" si="10"/>
        <v>1.4690000000000001</v>
      </c>
      <c r="AV17" s="48">
        <v>0</v>
      </c>
      <c r="AW17" s="48">
        <v>0</v>
      </c>
      <c r="AX17" s="48">
        <v>9.7609999999999992</v>
      </c>
      <c r="AY17" s="48">
        <v>6.9130000000000003</v>
      </c>
      <c r="AZ17" s="48">
        <v>0</v>
      </c>
      <c r="BA17" s="23">
        <f t="shared" si="11"/>
        <v>16.673999999999999</v>
      </c>
      <c r="BB17" s="48">
        <v>0</v>
      </c>
      <c r="BC17" s="48">
        <v>0</v>
      </c>
      <c r="BD17" s="48">
        <v>4.585</v>
      </c>
      <c r="BE17" s="48">
        <v>7.98</v>
      </c>
      <c r="BF17" s="48">
        <v>0</v>
      </c>
      <c r="BG17" s="48">
        <v>6.0620000000000003</v>
      </c>
      <c r="BH17" s="23">
        <f t="shared" si="5"/>
        <v>18.627000000000002</v>
      </c>
      <c r="BI17" s="48">
        <v>0.60199999999999998</v>
      </c>
      <c r="BJ17" s="48">
        <v>0.01</v>
      </c>
      <c r="BK17" s="48">
        <v>0.44400000000000001</v>
      </c>
      <c r="BL17" s="48">
        <v>0.20499999999999999</v>
      </c>
      <c r="BM17" s="23">
        <f t="shared" si="6"/>
        <v>1.2610000000000001</v>
      </c>
      <c r="BN17" s="48">
        <v>17.754999999999999</v>
      </c>
      <c r="BO17" s="48">
        <v>19.338000000000001</v>
      </c>
      <c r="BP17" s="23">
        <f t="shared" si="7"/>
        <v>37.093000000000004</v>
      </c>
      <c r="BQ17" s="48">
        <v>0</v>
      </c>
      <c r="BR17" s="48">
        <v>0</v>
      </c>
      <c r="BS17" s="48">
        <v>1.508</v>
      </c>
      <c r="BT17" s="48">
        <v>3.7970000000000002</v>
      </c>
      <c r="BU17" s="48">
        <v>0</v>
      </c>
      <c r="BV17" s="48">
        <v>1.585</v>
      </c>
      <c r="BW17" s="48">
        <v>0</v>
      </c>
      <c r="BX17" s="48">
        <v>0</v>
      </c>
      <c r="BY17" s="23">
        <f t="shared" si="12"/>
        <v>6.89</v>
      </c>
      <c r="BZ17" s="48">
        <v>4.1000000000000002E-2</v>
      </c>
      <c r="CA17" s="23"/>
      <c r="CB17" s="23"/>
      <c r="CD17" s="42"/>
    </row>
    <row r="18" spans="1:84" s="5" customFormat="1">
      <c r="A18" s="20">
        <f t="shared" si="13"/>
        <v>43271</v>
      </c>
      <c r="B18" s="31" t="s">
        <v>47</v>
      </c>
      <c r="C18" s="22">
        <f t="shared" si="1"/>
        <v>181.785</v>
      </c>
      <c r="D18" s="48">
        <v>0</v>
      </c>
      <c r="E18" s="48">
        <v>4.8639999999999999</v>
      </c>
      <c r="F18" s="48">
        <v>3.6190000000000002</v>
      </c>
      <c r="G18" s="48">
        <v>3.5169999999999999</v>
      </c>
      <c r="H18" s="48">
        <v>0</v>
      </c>
      <c r="I18" s="48">
        <v>0</v>
      </c>
      <c r="J18" s="48">
        <v>0.36499999999999999</v>
      </c>
      <c r="K18" s="48">
        <v>0.39100000000000001</v>
      </c>
      <c r="L18" s="48">
        <v>6.798</v>
      </c>
      <c r="M18" s="48">
        <v>7.548</v>
      </c>
      <c r="N18" s="32">
        <f t="shared" si="8"/>
        <v>27.102000000000004</v>
      </c>
      <c r="O18" s="48">
        <v>12.707000000000001</v>
      </c>
      <c r="P18" s="48">
        <v>3.992</v>
      </c>
      <c r="Q18" s="32">
        <f t="shared" si="9"/>
        <v>16.699000000000002</v>
      </c>
      <c r="R18" s="48">
        <v>1.8009999999999999</v>
      </c>
      <c r="S18" s="48">
        <v>0</v>
      </c>
      <c r="T18" s="48">
        <v>2.9780000000000002</v>
      </c>
      <c r="U18" s="48">
        <v>0</v>
      </c>
      <c r="V18" s="48">
        <v>0</v>
      </c>
      <c r="W18" s="48">
        <v>0</v>
      </c>
      <c r="X18" s="48">
        <v>1E-3</v>
      </c>
      <c r="Y18" s="48">
        <v>0</v>
      </c>
      <c r="Z18" s="32">
        <f t="shared" si="2"/>
        <v>4.78</v>
      </c>
      <c r="AA18" s="48">
        <v>10.971</v>
      </c>
      <c r="AB18" s="48">
        <v>3.1080000000000001</v>
      </c>
      <c r="AC18" s="48">
        <v>10.366</v>
      </c>
      <c r="AD18" s="48">
        <v>5.2380000000000004</v>
      </c>
      <c r="AE18" s="48">
        <v>8.3219999999999992</v>
      </c>
      <c r="AF18" s="48">
        <v>4.2960000000000003</v>
      </c>
      <c r="AG18" s="48">
        <v>3.0000000000000001E-3</v>
      </c>
      <c r="AH18" s="48">
        <v>2E-3</v>
      </c>
      <c r="AI18" s="32">
        <f t="shared" si="3"/>
        <v>42.305999999999997</v>
      </c>
      <c r="AJ18" s="48">
        <v>0</v>
      </c>
      <c r="AK18" s="48">
        <v>0</v>
      </c>
      <c r="AL18" s="48">
        <v>0</v>
      </c>
      <c r="AM18" s="48">
        <v>0</v>
      </c>
      <c r="AN18" s="48">
        <v>0.45300000000000001</v>
      </c>
      <c r="AO18" s="48">
        <v>8.9060000000000006</v>
      </c>
      <c r="AP18" s="48">
        <v>0</v>
      </c>
      <c r="AQ18" s="48">
        <v>0</v>
      </c>
      <c r="AR18" s="32">
        <f t="shared" si="4"/>
        <v>9.359</v>
      </c>
      <c r="AS18" s="48">
        <v>0.317</v>
      </c>
      <c r="AT18" s="48">
        <v>1.0429999999999999</v>
      </c>
      <c r="AU18" s="23">
        <f t="shared" si="10"/>
        <v>1.3599999999999999</v>
      </c>
      <c r="AV18" s="48">
        <v>0</v>
      </c>
      <c r="AW18" s="48">
        <v>0</v>
      </c>
      <c r="AX18" s="48">
        <v>9.6630000000000003</v>
      </c>
      <c r="AY18" s="48">
        <v>6.8819999999999997</v>
      </c>
      <c r="AZ18" s="48">
        <v>0</v>
      </c>
      <c r="BA18" s="23">
        <f t="shared" si="11"/>
        <v>16.545000000000002</v>
      </c>
      <c r="BB18" s="48">
        <v>0</v>
      </c>
      <c r="BC18" s="48">
        <v>0</v>
      </c>
      <c r="BD18" s="48">
        <v>4.5739999999999998</v>
      </c>
      <c r="BE18" s="48">
        <v>7.8070000000000004</v>
      </c>
      <c r="BF18" s="48">
        <v>0</v>
      </c>
      <c r="BG18" s="48">
        <v>6.069</v>
      </c>
      <c r="BH18" s="32">
        <f t="shared" si="5"/>
        <v>18.45</v>
      </c>
      <c r="BI18" s="48">
        <v>0.59899999999999998</v>
      </c>
      <c r="BJ18" s="48">
        <v>0.01</v>
      </c>
      <c r="BK18" s="48">
        <v>0.44600000000000001</v>
      </c>
      <c r="BL18" s="48">
        <v>0.21</v>
      </c>
      <c r="BM18" s="32">
        <f t="shared" si="6"/>
        <v>1.2649999999999999</v>
      </c>
      <c r="BN18" s="48">
        <v>17.782</v>
      </c>
      <c r="BO18" s="48">
        <v>19.32</v>
      </c>
      <c r="BP18" s="32">
        <f t="shared" si="7"/>
        <v>37.102000000000004</v>
      </c>
      <c r="BQ18" s="48">
        <v>0</v>
      </c>
      <c r="BR18" s="48">
        <v>0</v>
      </c>
      <c r="BS18" s="48">
        <v>1.466</v>
      </c>
      <c r="BT18" s="48">
        <v>3.8039999999999998</v>
      </c>
      <c r="BU18" s="48">
        <v>0</v>
      </c>
      <c r="BV18" s="48">
        <v>1.5880000000000001</v>
      </c>
      <c r="BW18" s="48">
        <v>0</v>
      </c>
      <c r="BX18" s="48">
        <v>1E-3</v>
      </c>
      <c r="BY18" s="23">
        <f t="shared" si="12"/>
        <v>6.859</v>
      </c>
      <c r="BZ18" s="48">
        <v>4.2000000000000003E-2</v>
      </c>
      <c r="CA18" s="23"/>
      <c r="CB18" s="23"/>
      <c r="CD18" s="42"/>
    </row>
    <row r="19" spans="1:84" s="5" customFormat="1">
      <c r="A19" s="20">
        <f t="shared" si="13"/>
        <v>43271</v>
      </c>
      <c r="B19" s="31" t="s">
        <v>48</v>
      </c>
      <c r="C19" s="22">
        <f t="shared" si="1"/>
        <v>181.33099999999999</v>
      </c>
      <c r="D19" s="48">
        <v>0</v>
      </c>
      <c r="E19" s="48">
        <v>4.8869999999999996</v>
      </c>
      <c r="F19" s="48">
        <v>3.6080000000000001</v>
      </c>
      <c r="G19" s="48">
        <v>3.4950000000000001</v>
      </c>
      <c r="H19" s="48">
        <v>1E-3</v>
      </c>
      <c r="I19" s="48">
        <v>0</v>
      </c>
      <c r="J19" s="48">
        <v>0.38400000000000001</v>
      </c>
      <c r="K19" s="48">
        <v>0.40699999999999997</v>
      </c>
      <c r="L19" s="48">
        <v>6.7969999999999997</v>
      </c>
      <c r="M19" s="48">
        <v>7.5090000000000003</v>
      </c>
      <c r="N19" s="32">
        <f t="shared" si="8"/>
        <v>27.087999999999997</v>
      </c>
      <c r="O19" s="48">
        <v>12.75</v>
      </c>
      <c r="P19" s="48">
        <v>4.0209999999999999</v>
      </c>
      <c r="Q19" s="32">
        <f t="shared" si="9"/>
        <v>16.771000000000001</v>
      </c>
      <c r="R19" s="48">
        <v>1.84</v>
      </c>
      <c r="S19" s="48">
        <v>0</v>
      </c>
      <c r="T19" s="48">
        <v>2.9940000000000002</v>
      </c>
      <c r="U19" s="48">
        <v>0</v>
      </c>
      <c r="V19" s="48">
        <v>1E-3</v>
      </c>
      <c r="W19" s="48">
        <v>0</v>
      </c>
      <c r="X19" s="48">
        <v>1E-3</v>
      </c>
      <c r="Y19" s="48">
        <v>0</v>
      </c>
      <c r="Z19" s="32">
        <f t="shared" si="2"/>
        <v>4.8360000000000012</v>
      </c>
      <c r="AA19" s="48">
        <v>10.946999999999999</v>
      </c>
      <c r="AB19" s="48">
        <v>3.1040000000000001</v>
      </c>
      <c r="AC19" s="48">
        <v>10.353</v>
      </c>
      <c r="AD19" s="48">
        <v>5.327</v>
      </c>
      <c r="AE19" s="48">
        <v>8.3170000000000002</v>
      </c>
      <c r="AF19" s="48">
        <v>4.2949999999999999</v>
      </c>
      <c r="AG19" s="48">
        <v>3.0000000000000001E-3</v>
      </c>
      <c r="AH19" s="48">
        <v>1E-3</v>
      </c>
      <c r="AI19" s="32">
        <f t="shared" si="3"/>
        <v>42.346999999999994</v>
      </c>
      <c r="AJ19" s="48">
        <v>0</v>
      </c>
      <c r="AK19" s="48">
        <v>0</v>
      </c>
      <c r="AL19" s="48">
        <v>0</v>
      </c>
      <c r="AM19" s="48">
        <v>0</v>
      </c>
      <c r="AN19" s="48">
        <v>0.34599999999999997</v>
      </c>
      <c r="AO19" s="48">
        <v>8.9090000000000007</v>
      </c>
      <c r="AP19" s="48">
        <v>0</v>
      </c>
      <c r="AQ19" s="48">
        <v>0</v>
      </c>
      <c r="AR19" s="32">
        <f t="shared" si="4"/>
        <v>9.2550000000000008</v>
      </c>
      <c r="AS19" s="48">
        <v>0.307</v>
      </c>
      <c r="AT19" s="48">
        <v>0.19700000000000001</v>
      </c>
      <c r="AU19" s="23">
        <f t="shared" si="10"/>
        <v>0.504</v>
      </c>
      <c r="AV19" s="48">
        <v>0</v>
      </c>
      <c r="AW19" s="48">
        <v>0</v>
      </c>
      <c r="AX19" s="48">
        <v>9.6319999999999997</v>
      </c>
      <c r="AY19" s="48">
        <v>7</v>
      </c>
      <c r="AZ19" s="48">
        <v>-1E-3</v>
      </c>
      <c r="BA19" s="23">
        <f t="shared" si="11"/>
        <v>16.630999999999997</v>
      </c>
      <c r="BB19" s="48">
        <v>0</v>
      </c>
      <c r="BC19" s="48">
        <v>0</v>
      </c>
      <c r="BD19" s="48">
        <v>4.6379999999999999</v>
      </c>
      <c r="BE19" s="48">
        <v>8.0129999999999999</v>
      </c>
      <c r="BF19" s="48">
        <v>0</v>
      </c>
      <c r="BG19" s="48">
        <v>6.0519999999999996</v>
      </c>
      <c r="BH19" s="32">
        <f t="shared" si="5"/>
        <v>18.702999999999999</v>
      </c>
      <c r="BI19" s="48">
        <v>0.60099999999999998</v>
      </c>
      <c r="BJ19" s="48">
        <v>8.9999999999999993E-3</v>
      </c>
      <c r="BK19" s="48">
        <v>0.44600000000000001</v>
      </c>
      <c r="BL19" s="48">
        <v>0.20799999999999999</v>
      </c>
      <c r="BM19" s="32">
        <f t="shared" si="6"/>
        <v>1.264</v>
      </c>
      <c r="BN19" s="48">
        <v>17.693000000000001</v>
      </c>
      <c r="BO19" s="48">
        <v>19.312000000000001</v>
      </c>
      <c r="BP19" s="32">
        <f t="shared" si="7"/>
        <v>37.005000000000003</v>
      </c>
      <c r="BQ19" s="48">
        <v>0</v>
      </c>
      <c r="BR19" s="48">
        <v>0</v>
      </c>
      <c r="BS19" s="48">
        <v>1.5109999999999999</v>
      </c>
      <c r="BT19" s="48">
        <v>3.86</v>
      </c>
      <c r="BU19" s="48">
        <v>0</v>
      </c>
      <c r="BV19" s="48">
        <v>1.597</v>
      </c>
      <c r="BW19" s="48">
        <v>0</v>
      </c>
      <c r="BX19" s="48">
        <v>1E-3</v>
      </c>
      <c r="BY19" s="23">
        <f t="shared" si="12"/>
        <v>6.9690000000000003</v>
      </c>
      <c r="BZ19" s="48">
        <v>4.2000000000000003E-2</v>
      </c>
      <c r="CA19" s="23"/>
      <c r="CB19" s="23"/>
      <c r="CD19" s="42"/>
    </row>
    <row r="20" spans="1:84" s="34" customFormat="1">
      <c r="A20" s="20">
        <f t="shared" si="13"/>
        <v>43271</v>
      </c>
      <c r="B20" s="31" t="s">
        <v>49</v>
      </c>
      <c r="C20" s="43">
        <f t="shared" si="1"/>
        <v>180.86600000000001</v>
      </c>
      <c r="D20" s="48">
        <v>0</v>
      </c>
      <c r="E20" s="48">
        <v>4.8860000000000001</v>
      </c>
      <c r="F20" s="48">
        <v>3.5459999999999998</v>
      </c>
      <c r="G20" s="48">
        <v>3.5110000000000001</v>
      </c>
      <c r="H20" s="48">
        <v>0</v>
      </c>
      <c r="I20" s="48">
        <v>1E-3</v>
      </c>
      <c r="J20" s="48">
        <v>0.36899999999999999</v>
      </c>
      <c r="K20" s="48">
        <v>0.40100000000000002</v>
      </c>
      <c r="L20" s="48">
        <v>6.806</v>
      </c>
      <c r="M20" s="48">
        <v>7.5149999999999997</v>
      </c>
      <c r="N20" s="32">
        <f t="shared" si="8"/>
        <v>27.035</v>
      </c>
      <c r="O20" s="48">
        <v>12.734</v>
      </c>
      <c r="P20" s="48">
        <v>3.9729999999999999</v>
      </c>
      <c r="Q20" s="32">
        <f t="shared" si="9"/>
        <v>16.707000000000001</v>
      </c>
      <c r="R20" s="48">
        <v>1.903</v>
      </c>
      <c r="S20" s="48">
        <v>0</v>
      </c>
      <c r="T20" s="48">
        <v>3.012</v>
      </c>
      <c r="U20" s="48">
        <v>0</v>
      </c>
      <c r="V20" s="48">
        <v>0</v>
      </c>
      <c r="W20" s="48">
        <v>0</v>
      </c>
      <c r="X20" s="48">
        <v>1E-3</v>
      </c>
      <c r="Y20" s="48">
        <v>0</v>
      </c>
      <c r="Z20" s="32">
        <f t="shared" si="2"/>
        <v>4.9160000000000004</v>
      </c>
      <c r="AA20" s="48">
        <v>10.96</v>
      </c>
      <c r="AB20" s="48">
        <v>3.133</v>
      </c>
      <c r="AC20" s="48">
        <v>10.337999999999999</v>
      </c>
      <c r="AD20" s="48">
        <v>5.2919999999999998</v>
      </c>
      <c r="AE20" s="48">
        <v>8.3179999999999996</v>
      </c>
      <c r="AF20" s="48">
        <v>4.3029999999999999</v>
      </c>
      <c r="AG20" s="48">
        <v>2E-3</v>
      </c>
      <c r="AH20" s="48">
        <v>2E-3</v>
      </c>
      <c r="AI20" s="32">
        <f t="shared" si="3"/>
        <v>42.347999999999999</v>
      </c>
      <c r="AJ20" s="48">
        <v>0</v>
      </c>
      <c r="AK20" s="48">
        <v>0</v>
      </c>
      <c r="AL20" s="48">
        <v>0</v>
      </c>
      <c r="AM20" s="48">
        <v>0</v>
      </c>
      <c r="AN20" s="48">
        <v>0.36699999999999999</v>
      </c>
      <c r="AO20" s="48">
        <v>8.9130000000000003</v>
      </c>
      <c r="AP20" s="48">
        <v>0</v>
      </c>
      <c r="AQ20" s="48">
        <v>0</v>
      </c>
      <c r="AR20" s="32">
        <f t="shared" si="4"/>
        <v>9.2800000000000011</v>
      </c>
      <c r="AS20" s="48">
        <v>0.29499999999999998</v>
      </c>
      <c r="AT20" s="48">
        <v>0.17599999999999999</v>
      </c>
      <c r="AU20" s="23">
        <f t="shared" si="10"/>
        <v>0.47099999999999997</v>
      </c>
      <c r="AV20" s="48">
        <v>0</v>
      </c>
      <c r="AW20" s="48">
        <v>0</v>
      </c>
      <c r="AX20" s="48">
        <v>9.6180000000000003</v>
      </c>
      <c r="AY20" s="48">
        <v>7.0060000000000002</v>
      </c>
      <c r="AZ20" s="48">
        <v>0</v>
      </c>
      <c r="BA20" s="23">
        <f t="shared" si="11"/>
        <v>16.624000000000002</v>
      </c>
      <c r="BB20" s="48">
        <v>0</v>
      </c>
      <c r="BC20" s="48">
        <v>0</v>
      </c>
      <c r="BD20" s="48">
        <v>4.5869999999999997</v>
      </c>
      <c r="BE20" s="48">
        <v>7.8230000000000004</v>
      </c>
      <c r="BF20" s="48">
        <v>0</v>
      </c>
      <c r="BG20" s="48">
        <v>6.08</v>
      </c>
      <c r="BH20" s="32">
        <f t="shared" si="5"/>
        <v>18.490000000000002</v>
      </c>
      <c r="BI20" s="48">
        <v>0.59899999999999998</v>
      </c>
      <c r="BJ20" s="48">
        <v>0.01</v>
      </c>
      <c r="BK20" s="48">
        <v>0.44600000000000001</v>
      </c>
      <c r="BL20" s="48">
        <v>0.20799999999999999</v>
      </c>
      <c r="BM20" s="32">
        <f t="shared" si="6"/>
        <v>1.2629999999999999</v>
      </c>
      <c r="BN20" s="48">
        <v>17.72</v>
      </c>
      <c r="BO20" s="48">
        <v>19.132000000000001</v>
      </c>
      <c r="BP20" s="32">
        <f t="shared" si="7"/>
        <v>36.852000000000004</v>
      </c>
      <c r="BQ20" s="48">
        <v>0</v>
      </c>
      <c r="BR20" s="48">
        <v>0</v>
      </c>
      <c r="BS20" s="48">
        <v>1.498</v>
      </c>
      <c r="BT20" s="48">
        <v>3.83</v>
      </c>
      <c r="BU20" s="48">
        <v>0</v>
      </c>
      <c r="BV20" s="48">
        <v>1.593</v>
      </c>
      <c r="BW20" s="48">
        <v>0</v>
      </c>
      <c r="BX20" s="48">
        <v>0</v>
      </c>
      <c r="BY20" s="32">
        <f t="shared" si="12"/>
        <v>6.9210000000000003</v>
      </c>
      <c r="BZ20" s="48">
        <v>4.1000000000000002E-2</v>
      </c>
      <c r="CA20" s="33"/>
      <c r="CB20" s="33"/>
      <c r="CC20" s="5"/>
      <c r="CD20" s="42"/>
      <c r="CF20" s="5"/>
    </row>
    <row r="21" spans="1:84" s="5" customFormat="1">
      <c r="A21" s="20">
        <f t="shared" si="13"/>
        <v>43271</v>
      </c>
      <c r="B21" s="21" t="s">
        <v>50</v>
      </c>
      <c r="C21" s="22">
        <f t="shared" si="1"/>
        <v>179.87800000000001</v>
      </c>
      <c r="D21" s="48">
        <v>0</v>
      </c>
      <c r="E21" s="48">
        <v>4.899</v>
      </c>
      <c r="F21" s="48">
        <v>3.51</v>
      </c>
      <c r="G21" s="48">
        <v>3.5249999999999999</v>
      </c>
      <c r="H21" s="48">
        <v>1E-3</v>
      </c>
      <c r="I21" s="48">
        <v>0</v>
      </c>
      <c r="J21" s="48">
        <v>0.38600000000000001</v>
      </c>
      <c r="K21" s="48">
        <v>0.40500000000000003</v>
      </c>
      <c r="L21" s="48">
        <v>6.798</v>
      </c>
      <c r="M21" s="48">
        <v>7.5119999999999996</v>
      </c>
      <c r="N21" s="32">
        <f t="shared" si="8"/>
        <v>27.035999999999998</v>
      </c>
      <c r="O21" s="48">
        <v>12.68</v>
      </c>
      <c r="P21" s="48">
        <v>4.0199999999999996</v>
      </c>
      <c r="Q21" s="32">
        <f t="shared" si="9"/>
        <v>16.7</v>
      </c>
      <c r="R21" s="48">
        <v>1.831</v>
      </c>
      <c r="S21" s="48">
        <v>0</v>
      </c>
      <c r="T21" s="48">
        <v>3.0739999999999998</v>
      </c>
      <c r="U21" s="48">
        <v>0</v>
      </c>
      <c r="V21" s="48">
        <v>0</v>
      </c>
      <c r="W21" s="48">
        <v>0</v>
      </c>
      <c r="X21" s="48">
        <v>1E-3</v>
      </c>
      <c r="Y21" s="48">
        <v>0</v>
      </c>
      <c r="Z21" s="23">
        <f t="shared" si="2"/>
        <v>4.9059999999999997</v>
      </c>
      <c r="AA21" s="48">
        <v>10.997999999999999</v>
      </c>
      <c r="AB21" s="48">
        <v>3.1840000000000002</v>
      </c>
      <c r="AC21" s="48">
        <v>10.384</v>
      </c>
      <c r="AD21" s="48">
        <v>5.3049999999999997</v>
      </c>
      <c r="AE21" s="48">
        <v>6.0449999999999999</v>
      </c>
      <c r="AF21" s="48">
        <v>4.4649999999999999</v>
      </c>
      <c r="AG21" s="48">
        <v>3.0000000000000001E-3</v>
      </c>
      <c r="AH21" s="48">
        <v>2E-3</v>
      </c>
      <c r="AI21" s="23">
        <f t="shared" si="3"/>
        <v>40.386000000000003</v>
      </c>
      <c r="AJ21" s="48">
        <v>0</v>
      </c>
      <c r="AK21" s="48">
        <v>0</v>
      </c>
      <c r="AL21" s="48">
        <v>0</v>
      </c>
      <c r="AM21" s="48">
        <v>0</v>
      </c>
      <c r="AN21" s="48">
        <v>0.36</v>
      </c>
      <c r="AO21" s="48">
        <v>8.9740000000000002</v>
      </c>
      <c r="AP21" s="48">
        <v>0</v>
      </c>
      <c r="AQ21" s="48">
        <v>0</v>
      </c>
      <c r="AR21" s="23">
        <f t="shared" si="4"/>
        <v>9.3339999999999996</v>
      </c>
      <c r="AS21" s="48">
        <v>0.30299999999999999</v>
      </c>
      <c r="AT21" s="48">
        <v>0.81</v>
      </c>
      <c r="AU21" s="23">
        <f t="shared" si="10"/>
        <v>1.113</v>
      </c>
      <c r="AV21" s="48">
        <v>0</v>
      </c>
      <c r="AW21" s="48">
        <v>0</v>
      </c>
      <c r="AX21" s="48">
        <v>9.6769999999999996</v>
      </c>
      <c r="AY21" s="48">
        <v>7.0110000000000001</v>
      </c>
      <c r="AZ21" s="48">
        <v>0</v>
      </c>
      <c r="BA21" s="23">
        <f t="shared" si="11"/>
        <v>16.687999999999999</v>
      </c>
      <c r="BB21" s="48">
        <v>0</v>
      </c>
      <c r="BC21" s="48">
        <v>0</v>
      </c>
      <c r="BD21" s="48">
        <v>4.5949999999999998</v>
      </c>
      <c r="BE21" s="48">
        <v>7.9409999999999998</v>
      </c>
      <c r="BF21" s="48">
        <v>0</v>
      </c>
      <c r="BG21" s="48">
        <v>6.0869999999999997</v>
      </c>
      <c r="BH21" s="32">
        <f t="shared" si="5"/>
        <v>18.622999999999998</v>
      </c>
      <c r="BI21" s="48">
        <v>0.60899999999999999</v>
      </c>
      <c r="BJ21" s="48">
        <v>8.9999999999999993E-3</v>
      </c>
      <c r="BK21" s="48">
        <v>0.44800000000000001</v>
      </c>
      <c r="BL21" s="48">
        <v>0.214</v>
      </c>
      <c r="BM21" s="32">
        <f t="shared" si="6"/>
        <v>1.28</v>
      </c>
      <c r="BN21" s="48">
        <v>17.8</v>
      </c>
      <c r="BO21" s="48">
        <v>19.177</v>
      </c>
      <c r="BP21" s="23">
        <f t="shared" si="7"/>
        <v>36.977000000000004</v>
      </c>
      <c r="BQ21" s="48">
        <v>0</v>
      </c>
      <c r="BR21" s="48">
        <v>0</v>
      </c>
      <c r="BS21" s="48">
        <v>1.4850000000000001</v>
      </c>
      <c r="BT21" s="48">
        <v>3.802</v>
      </c>
      <c r="BU21" s="48">
        <v>0</v>
      </c>
      <c r="BV21" s="48">
        <v>1.589</v>
      </c>
      <c r="BW21" s="48">
        <v>0</v>
      </c>
      <c r="BX21" s="48">
        <v>1E-3</v>
      </c>
      <c r="BY21" s="23">
        <f t="shared" si="12"/>
        <v>6.8769999999999998</v>
      </c>
      <c r="BZ21" s="48">
        <v>4.2000000000000003E-2</v>
      </c>
      <c r="CA21" s="23"/>
      <c r="CB21" s="23"/>
      <c r="CD21" s="42"/>
    </row>
    <row r="22" spans="1:84" s="5" customFormat="1">
      <c r="A22" s="20">
        <f t="shared" si="13"/>
        <v>43271</v>
      </c>
      <c r="B22" s="21" t="s">
        <v>51</v>
      </c>
      <c r="C22" s="22">
        <f t="shared" si="1"/>
        <v>178.85700000000003</v>
      </c>
      <c r="D22" s="48">
        <v>0</v>
      </c>
      <c r="E22" s="48">
        <v>4.8650000000000002</v>
      </c>
      <c r="F22" s="48">
        <v>3.5209999999999999</v>
      </c>
      <c r="G22" s="48">
        <v>3.516</v>
      </c>
      <c r="H22" s="48">
        <v>0</v>
      </c>
      <c r="I22" s="48">
        <v>0</v>
      </c>
      <c r="J22" s="48">
        <v>0.374</v>
      </c>
      <c r="K22" s="48">
        <v>0.38200000000000001</v>
      </c>
      <c r="L22" s="48">
        <v>6.798</v>
      </c>
      <c r="M22" s="48">
        <v>7.516</v>
      </c>
      <c r="N22" s="32">
        <f t="shared" si="8"/>
        <v>26.972000000000001</v>
      </c>
      <c r="O22" s="48">
        <v>12.755000000000001</v>
      </c>
      <c r="P22" s="48">
        <v>4.04</v>
      </c>
      <c r="Q22" s="32">
        <f t="shared" si="9"/>
        <v>16.795000000000002</v>
      </c>
      <c r="R22" s="48">
        <v>1.7969999999999999</v>
      </c>
      <c r="S22" s="48">
        <v>0</v>
      </c>
      <c r="T22" s="48">
        <v>3.0369999999999999</v>
      </c>
      <c r="U22" s="48">
        <v>0</v>
      </c>
      <c r="V22" s="48">
        <v>0</v>
      </c>
      <c r="W22" s="48">
        <v>0</v>
      </c>
      <c r="X22" s="48">
        <v>1E-3</v>
      </c>
      <c r="Y22" s="48">
        <v>0</v>
      </c>
      <c r="Z22" s="23">
        <f t="shared" si="2"/>
        <v>4.835</v>
      </c>
      <c r="AA22" s="48">
        <v>11.039</v>
      </c>
      <c r="AB22" s="48">
        <v>3.1960000000000002</v>
      </c>
      <c r="AC22" s="48">
        <v>10.305</v>
      </c>
      <c r="AD22" s="48">
        <v>5.2350000000000003</v>
      </c>
      <c r="AE22" s="48">
        <v>4.8170000000000002</v>
      </c>
      <c r="AF22" s="48">
        <v>4.5679999999999996</v>
      </c>
      <c r="AG22" s="48">
        <v>3.0000000000000001E-3</v>
      </c>
      <c r="AH22" s="48">
        <v>2E-3</v>
      </c>
      <c r="AI22" s="23">
        <f t="shared" si="3"/>
        <v>39.164999999999999</v>
      </c>
      <c r="AJ22" s="48">
        <v>0</v>
      </c>
      <c r="AK22" s="48">
        <v>0</v>
      </c>
      <c r="AL22" s="48">
        <v>0</v>
      </c>
      <c r="AM22" s="48">
        <v>0</v>
      </c>
      <c r="AN22" s="48">
        <v>0.36099999999999999</v>
      </c>
      <c r="AO22" s="48">
        <v>9.0250000000000004</v>
      </c>
      <c r="AP22" s="48">
        <v>0</v>
      </c>
      <c r="AQ22" s="48">
        <v>0</v>
      </c>
      <c r="AR22" s="23">
        <f t="shared" si="4"/>
        <v>9.386000000000001</v>
      </c>
      <c r="AS22" s="48">
        <v>0.34499999999999997</v>
      </c>
      <c r="AT22" s="48">
        <v>0.86699999999999999</v>
      </c>
      <c r="AU22" s="23">
        <f t="shared" si="10"/>
        <v>1.212</v>
      </c>
      <c r="AV22" s="48">
        <v>0</v>
      </c>
      <c r="AW22" s="48">
        <v>0</v>
      </c>
      <c r="AX22" s="48">
        <v>9.7829999999999995</v>
      </c>
      <c r="AY22" s="48">
        <v>7.0419999999999998</v>
      </c>
      <c r="AZ22" s="48">
        <v>0</v>
      </c>
      <c r="BA22" s="23">
        <f t="shared" si="11"/>
        <v>16.824999999999999</v>
      </c>
      <c r="BB22" s="48">
        <v>0</v>
      </c>
      <c r="BC22" s="48">
        <v>0</v>
      </c>
      <c r="BD22" s="48">
        <v>4.6239999999999997</v>
      </c>
      <c r="BE22" s="48">
        <v>7.8259999999999996</v>
      </c>
      <c r="BF22" s="48">
        <v>0</v>
      </c>
      <c r="BG22" s="48">
        <v>6.0940000000000003</v>
      </c>
      <c r="BH22" s="23">
        <f t="shared" si="5"/>
        <v>18.544</v>
      </c>
      <c r="BI22" s="48">
        <v>0.48099999999999998</v>
      </c>
      <c r="BJ22" s="48">
        <v>8.9999999999999993E-3</v>
      </c>
      <c r="BK22" s="48">
        <v>0.50800000000000001</v>
      </c>
      <c r="BL22" s="48">
        <v>0.20799999999999999</v>
      </c>
      <c r="BM22" s="23">
        <f t="shared" si="6"/>
        <v>1.206</v>
      </c>
      <c r="BN22" s="48">
        <v>17.745000000000001</v>
      </c>
      <c r="BO22" s="48">
        <v>19.329000000000001</v>
      </c>
      <c r="BP22" s="23">
        <f t="shared" si="7"/>
        <v>37.073999999999998</v>
      </c>
      <c r="BQ22" s="48">
        <v>0</v>
      </c>
      <c r="BR22" s="48">
        <v>0</v>
      </c>
      <c r="BS22" s="48">
        <v>1.498</v>
      </c>
      <c r="BT22" s="48">
        <v>3.7850000000000001</v>
      </c>
      <c r="BU22" s="48">
        <v>0</v>
      </c>
      <c r="BV22" s="48">
        <v>1.6</v>
      </c>
      <c r="BW22" s="48">
        <v>0</v>
      </c>
      <c r="BX22" s="48">
        <v>1E-3</v>
      </c>
      <c r="BY22" s="23">
        <f t="shared" si="12"/>
        <v>6.8840000000000012</v>
      </c>
      <c r="BZ22" s="48">
        <v>4.1000000000000002E-2</v>
      </c>
      <c r="CA22" s="23"/>
      <c r="CB22" s="23"/>
      <c r="CD22" s="42"/>
    </row>
    <row r="23" spans="1:84" s="5" customFormat="1">
      <c r="A23" s="20">
        <f t="shared" si="13"/>
        <v>43271</v>
      </c>
      <c r="B23" s="21" t="s">
        <v>52</v>
      </c>
      <c r="C23" s="22">
        <f t="shared" si="1"/>
        <v>179.14300000000003</v>
      </c>
      <c r="D23" s="48">
        <v>0</v>
      </c>
      <c r="E23" s="48">
        <v>4.9080000000000004</v>
      </c>
      <c r="F23" s="48">
        <v>3.5350000000000001</v>
      </c>
      <c r="G23" s="48">
        <v>3.5139999999999998</v>
      </c>
      <c r="H23" s="48">
        <v>1E-3</v>
      </c>
      <c r="I23" s="48">
        <v>1E-3</v>
      </c>
      <c r="J23" s="48">
        <v>0.36799999999999999</v>
      </c>
      <c r="K23" s="48">
        <v>0.38400000000000001</v>
      </c>
      <c r="L23" s="48">
        <v>6.7949999999999999</v>
      </c>
      <c r="M23" s="48">
        <v>7.5049999999999999</v>
      </c>
      <c r="N23" s="32">
        <f t="shared" si="8"/>
        <v>27.010999999999999</v>
      </c>
      <c r="O23" s="48">
        <v>12.585000000000001</v>
      </c>
      <c r="P23" s="48">
        <v>3.9780000000000002</v>
      </c>
      <c r="Q23" s="32">
        <f t="shared" si="9"/>
        <v>16.563000000000002</v>
      </c>
      <c r="R23" s="48">
        <v>1.806</v>
      </c>
      <c r="S23" s="48">
        <v>0</v>
      </c>
      <c r="T23" s="48">
        <v>3.0619999999999998</v>
      </c>
      <c r="U23" s="48">
        <v>0</v>
      </c>
      <c r="V23" s="48">
        <v>1E-3</v>
      </c>
      <c r="W23" s="48">
        <v>0</v>
      </c>
      <c r="X23" s="48">
        <v>1E-3</v>
      </c>
      <c r="Y23" s="48">
        <v>0</v>
      </c>
      <c r="Z23" s="23">
        <f t="shared" si="2"/>
        <v>4.870000000000001</v>
      </c>
      <c r="AA23" s="48">
        <v>11.175000000000001</v>
      </c>
      <c r="AB23" s="48">
        <v>3.1960000000000002</v>
      </c>
      <c r="AC23" s="48">
        <v>10.266999999999999</v>
      </c>
      <c r="AD23" s="48">
        <v>5.2919999999999998</v>
      </c>
      <c r="AE23" s="48">
        <v>4.8140000000000001</v>
      </c>
      <c r="AF23" s="48">
        <v>4.5659999999999998</v>
      </c>
      <c r="AG23" s="48">
        <v>3.0000000000000001E-3</v>
      </c>
      <c r="AH23" s="48">
        <v>2E-3</v>
      </c>
      <c r="AI23" s="23">
        <f t="shared" si="3"/>
        <v>39.315000000000005</v>
      </c>
      <c r="AJ23" s="48">
        <v>0</v>
      </c>
      <c r="AK23" s="48">
        <v>0</v>
      </c>
      <c r="AL23" s="48">
        <v>0</v>
      </c>
      <c r="AM23" s="48">
        <v>0</v>
      </c>
      <c r="AN23" s="48">
        <v>0.378</v>
      </c>
      <c r="AO23" s="48">
        <v>9.0269999999999992</v>
      </c>
      <c r="AP23" s="48">
        <v>0</v>
      </c>
      <c r="AQ23" s="48">
        <v>0</v>
      </c>
      <c r="AR23" s="23">
        <f t="shared" si="4"/>
        <v>9.4049999999999994</v>
      </c>
      <c r="AS23" s="48">
        <v>0.35899999999999999</v>
      </c>
      <c r="AT23" s="48">
        <v>0.82699999999999996</v>
      </c>
      <c r="AU23" s="23">
        <f t="shared" si="10"/>
        <v>1.1859999999999999</v>
      </c>
      <c r="AV23" s="48">
        <v>0</v>
      </c>
      <c r="AW23" s="48">
        <v>0</v>
      </c>
      <c r="AX23" s="48">
        <v>9.8309999999999995</v>
      </c>
      <c r="AY23" s="48">
        <v>7.0339999999999998</v>
      </c>
      <c r="AZ23" s="48">
        <v>0</v>
      </c>
      <c r="BA23" s="23">
        <f t="shared" si="11"/>
        <v>16.864999999999998</v>
      </c>
      <c r="BB23" s="48">
        <v>0</v>
      </c>
      <c r="BC23" s="48">
        <v>0</v>
      </c>
      <c r="BD23" s="48">
        <v>4.492</v>
      </c>
      <c r="BE23" s="48">
        <v>7.8369999999999997</v>
      </c>
      <c r="BF23" s="48">
        <v>0</v>
      </c>
      <c r="BG23" s="48">
        <v>6.2619999999999996</v>
      </c>
      <c r="BH23" s="23">
        <f t="shared" si="5"/>
        <v>18.591000000000001</v>
      </c>
      <c r="BI23" s="48">
        <v>0.63500000000000001</v>
      </c>
      <c r="BJ23" s="48">
        <v>0.01</v>
      </c>
      <c r="BK23" s="48">
        <v>0.44800000000000001</v>
      </c>
      <c r="BL23" s="48">
        <v>0.20699999999999999</v>
      </c>
      <c r="BM23" s="23">
        <f t="shared" si="6"/>
        <v>1.3</v>
      </c>
      <c r="BN23" s="48">
        <v>17.844999999999999</v>
      </c>
      <c r="BO23" s="48">
        <v>19.312000000000001</v>
      </c>
      <c r="BP23" s="23">
        <f t="shared" si="7"/>
        <v>37.156999999999996</v>
      </c>
      <c r="BQ23" s="48">
        <v>0</v>
      </c>
      <c r="BR23" s="48">
        <v>0</v>
      </c>
      <c r="BS23" s="48">
        <v>1.4810000000000001</v>
      </c>
      <c r="BT23" s="48">
        <v>3.85</v>
      </c>
      <c r="BU23" s="48">
        <v>0</v>
      </c>
      <c r="BV23" s="48">
        <v>1.59</v>
      </c>
      <c r="BW23" s="48">
        <v>0</v>
      </c>
      <c r="BX23" s="48">
        <v>1E-3</v>
      </c>
      <c r="BY23" s="23">
        <f t="shared" si="12"/>
        <v>6.9220000000000006</v>
      </c>
      <c r="BZ23" s="48">
        <v>4.2000000000000003E-2</v>
      </c>
      <c r="CA23" s="23"/>
      <c r="CB23" s="23"/>
      <c r="CD23" s="42"/>
    </row>
    <row r="24" spans="1:84" s="5" customFormat="1">
      <c r="A24" s="20">
        <f t="shared" si="13"/>
        <v>43271</v>
      </c>
      <c r="B24" s="21" t="s">
        <v>53</v>
      </c>
      <c r="C24" s="22">
        <f t="shared" si="1"/>
        <v>179.429</v>
      </c>
      <c r="D24" s="48">
        <v>0</v>
      </c>
      <c r="E24" s="48">
        <v>4.907</v>
      </c>
      <c r="F24" s="48">
        <v>3.7669999999999999</v>
      </c>
      <c r="G24" s="48">
        <v>3.5059999999999998</v>
      </c>
      <c r="H24" s="48">
        <v>0</v>
      </c>
      <c r="I24" s="48">
        <v>0</v>
      </c>
      <c r="J24" s="48">
        <v>0.36899999999999999</v>
      </c>
      <c r="K24" s="48">
        <v>0.39300000000000002</v>
      </c>
      <c r="L24" s="48">
        <v>6.7290000000000001</v>
      </c>
      <c r="M24" s="48">
        <v>7.5149999999999997</v>
      </c>
      <c r="N24" s="32">
        <f t="shared" si="8"/>
        <v>27.186</v>
      </c>
      <c r="O24" s="48">
        <v>12.699</v>
      </c>
      <c r="P24" s="48">
        <v>4.0149999999999997</v>
      </c>
      <c r="Q24" s="32">
        <f t="shared" si="9"/>
        <v>16.713999999999999</v>
      </c>
      <c r="R24" s="48">
        <v>1.823</v>
      </c>
      <c r="S24" s="48">
        <v>0</v>
      </c>
      <c r="T24" s="48">
        <v>2.94</v>
      </c>
      <c r="U24" s="48">
        <v>0</v>
      </c>
      <c r="V24" s="48">
        <v>0</v>
      </c>
      <c r="W24" s="48">
        <v>0</v>
      </c>
      <c r="X24" s="48">
        <v>1E-3</v>
      </c>
      <c r="Y24" s="48">
        <v>0</v>
      </c>
      <c r="Z24" s="23">
        <f t="shared" si="2"/>
        <v>4.7640000000000002</v>
      </c>
      <c r="AA24" s="48">
        <v>11.211</v>
      </c>
      <c r="AB24" s="48">
        <v>3.1840000000000002</v>
      </c>
      <c r="AC24" s="48">
        <v>9.8740000000000006</v>
      </c>
      <c r="AD24" s="48">
        <v>5.2839999999999998</v>
      </c>
      <c r="AE24" s="48">
        <v>4.8179999999999996</v>
      </c>
      <c r="AF24" s="48">
        <v>4.57</v>
      </c>
      <c r="AG24" s="48">
        <v>2E-3</v>
      </c>
      <c r="AH24" s="48">
        <v>2E-3</v>
      </c>
      <c r="AI24" s="23">
        <f t="shared" si="3"/>
        <v>38.945</v>
      </c>
      <c r="AJ24" s="48">
        <v>0</v>
      </c>
      <c r="AK24" s="48">
        <v>0</v>
      </c>
      <c r="AL24" s="48">
        <v>0</v>
      </c>
      <c r="AM24" s="48">
        <v>0</v>
      </c>
      <c r="AN24" s="48">
        <v>0.36</v>
      </c>
      <c r="AO24" s="48">
        <v>9.0389999999999997</v>
      </c>
      <c r="AP24" s="48">
        <v>0</v>
      </c>
      <c r="AQ24" s="48">
        <v>0</v>
      </c>
      <c r="AR24" s="23">
        <f t="shared" si="4"/>
        <v>9.3989999999999991</v>
      </c>
      <c r="AS24" s="48">
        <v>0.39700000000000002</v>
      </c>
      <c r="AT24" s="48">
        <v>0.80400000000000005</v>
      </c>
      <c r="AU24" s="23">
        <f t="shared" si="10"/>
        <v>1.2010000000000001</v>
      </c>
      <c r="AV24" s="48">
        <v>0</v>
      </c>
      <c r="AW24" s="48">
        <v>0</v>
      </c>
      <c r="AX24" s="48">
        <v>9.8670000000000009</v>
      </c>
      <c r="AY24" s="48">
        <v>7.0839999999999996</v>
      </c>
      <c r="AZ24" s="48">
        <v>0</v>
      </c>
      <c r="BA24" s="23">
        <f t="shared" si="11"/>
        <v>16.951000000000001</v>
      </c>
      <c r="BB24" s="48">
        <v>0</v>
      </c>
      <c r="BC24" s="48">
        <v>0</v>
      </c>
      <c r="BD24" s="48">
        <v>4.5709999999999997</v>
      </c>
      <c r="BE24" s="48">
        <v>7.8849999999999998</v>
      </c>
      <c r="BF24" s="48">
        <v>0</v>
      </c>
      <c r="BG24" s="48">
        <v>6.298</v>
      </c>
      <c r="BH24" s="23">
        <f t="shared" si="5"/>
        <v>18.753999999999998</v>
      </c>
      <c r="BI24" s="48">
        <v>0.625</v>
      </c>
      <c r="BJ24" s="48">
        <v>8.9999999999999993E-3</v>
      </c>
      <c r="BK24" s="48">
        <v>0.44700000000000001</v>
      </c>
      <c r="BL24" s="48">
        <v>0.21099999999999999</v>
      </c>
      <c r="BM24" s="23">
        <f t="shared" si="6"/>
        <v>1.292</v>
      </c>
      <c r="BN24" s="48">
        <v>18.003</v>
      </c>
      <c r="BO24" s="48">
        <v>19.318999999999999</v>
      </c>
      <c r="BP24" s="23">
        <f t="shared" si="7"/>
        <v>37.322000000000003</v>
      </c>
      <c r="BQ24" s="48">
        <v>0</v>
      </c>
      <c r="BR24" s="48">
        <v>0</v>
      </c>
      <c r="BS24" s="48">
        <v>1.496</v>
      </c>
      <c r="BT24" s="48">
        <v>3.8340000000000001</v>
      </c>
      <c r="BU24" s="48">
        <v>0</v>
      </c>
      <c r="BV24" s="48">
        <v>1.611</v>
      </c>
      <c r="BW24" s="48">
        <v>0</v>
      </c>
      <c r="BX24" s="48">
        <v>0</v>
      </c>
      <c r="BY24" s="23">
        <f t="shared" si="12"/>
        <v>6.9409999999999998</v>
      </c>
      <c r="BZ24" s="48">
        <v>0.04</v>
      </c>
      <c r="CA24" s="23"/>
      <c r="CB24" s="23"/>
      <c r="CD24" s="42"/>
    </row>
    <row r="25" spans="1:84" s="5" customFormat="1">
      <c r="A25" s="20">
        <f t="shared" si="13"/>
        <v>43271</v>
      </c>
      <c r="B25" s="21" t="s">
        <v>54</v>
      </c>
      <c r="C25" s="22">
        <f t="shared" si="1"/>
        <v>178.94400000000002</v>
      </c>
      <c r="D25" s="48">
        <v>0</v>
      </c>
      <c r="E25" s="48">
        <v>4.8929999999999998</v>
      </c>
      <c r="F25" s="48">
        <v>3.6480000000000001</v>
      </c>
      <c r="G25" s="48">
        <v>3.5129999999999999</v>
      </c>
      <c r="H25" s="48">
        <v>1E-3</v>
      </c>
      <c r="I25" s="48">
        <v>0</v>
      </c>
      <c r="J25" s="48">
        <v>0.375</v>
      </c>
      <c r="K25" s="48">
        <v>0.36599999999999999</v>
      </c>
      <c r="L25" s="48">
        <v>6.7359999999999998</v>
      </c>
      <c r="M25" s="48">
        <v>7.5229999999999997</v>
      </c>
      <c r="N25" s="32">
        <f t="shared" si="8"/>
        <v>27.055</v>
      </c>
      <c r="O25" s="48">
        <v>12.621</v>
      </c>
      <c r="P25" s="48">
        <v>4.0170000000000003</v>
      </c>
      <c r="Q25" s="32">
        <f t="shared" si="9"/>
        <v>16.638000000000002</v>
      </c>
      <c r="R25" s="48">
        <v>1.798</v>
      </c>
      <c r="S25" s="48">
        <v>0</v>
      </c>
      <c r="T25" s="48">
        <v>3.0070000000000001</v>
      </c>
      <c r="U25" s="48">
        <v>0</v>
      </c>
      <c r="V25" s="48">
        <v>0</v>
      </c>
      <c r="W25" s="48">
        <v>0</v>
      </c>
      <c r="X25" s="48">
        <v>1E-3</v>
      </c>
      <c r="Y25" s="48">
        <v>0</v>
      </c>
      <c r="Z25" s="23">
        <f t="shared" si="2"/>
        <v>4.806</v>
      </c>
      <c r="AA25" s="48">
        <v>11.382</v>
      </c>
      <c r="AB25" s="48">
        <v>3.1840000000000002</v>
      </c>
      <c r="AC25" s="48">
        <v>9.3580000000000005</v>
      </c>
      <c r="AD25" s="48">
        <v>5.298</v>
      </c>
      <c r="AE25" s="48">
        <v>4.8239999999999998</v>
      </c>
      <c r="AF25" s="48">
        <v>4.5640000000000001</v>
      </c>
      <c r="AG25" s="48">
        <v>3.0000000000000001E-3</v>
      </c>
      <c r="AH25" s="48">
        <v>2E-3</v>
      </c>
      <c r="AI25" s="23">
        <f t="shared" si="3"/>
        <v>38.615000000000002</v>
      </c>
      <c r="AJ25" s="48">
        <v>0</v>
      </c>
      <c r="AK25" s="48">
        <v>0</v>
      </c>
      <c r="AL25" s="48">
        <v>0</v>
      </c>
      <c r="AM25" s="48">
        <v>0</v>
      </c>
      <c r="AN25" s="48">
        <v>0.371</v>
      </c>
      <c r="AO25" s="48">
        <v>9.0280000000000005</v>
      </c>
      <c r="AP25" s="48">
        <v>0</v>
      </c>
      <c r="AQ25" s="48">
        <v>0</v>
      </c>
      <c r="AR25" s="23">
        <f t="shared" si="4"/>
        <v>9.3990000000000009</v>
      </c>
      <c r="AS25" s="48">
        <v>0.40200000000000002</v>
      </c>
      <c r="AT25" s="48">
        <v>0.80300000000000005</v>
      </c>
      <c r="AU25" s="23">
        <f t="shared" si="10"/>
        <v>1.2050000000000001</v>
      </c>
      <c r="AV25" s="48">
        <v>0</v>
      </c>
      <c r="AW25" s="48">
        <v>0</v>
      </c>
      <c r="AX25" s="48">
        <v>9.9039999999999999</v>
      </c>
      <c r="AY25" s="48">
        <v>7.2320000000000002</v>
      </c>
      <c r="AZ25" s="48">
        <v>1E-3</v>
      </c>
      <c r="BA25" s="23">
        <f t="shared" si="11"/>
        <v>17.137</v>
      </c>
      <c r="BB25" s="48">
        <v>0</v>
      </c>
      <c r="BC25" s="48">
        <v>0</v>
      </c>
      <c r="BD25" s="48">
        <v>4.5739999999999998</v>
      </c>
      <c r="BE25" s="48">
        <v>7.8490000000000002</v>
      </c>
      <c r="BF25" s="48">
        <v>0</v>
      </c>
      <c r="BG25" s="48">
        <v>6.2759999999999998</v>
      </c>
      <c r="BH25" s="23">
        <f t="shared" si="5"/>
        <v>18.698999999999998</v>
      </c>
      <c r="BI25" s="48">
        <v>0.56999999999999995</v>
      </c>
      <c r="BJ25" s="48">
        <v>8.9999999999999993E-3</v>
      </c>
      <c r="BK25" s="48">
        <v>0.45400000000000001</v>
      </c>
      <c r="BL25" s="48">
        <v>0.20699999999999999</v>
      </c>
      <c r="BM25" s="23">
        <f t="shared" si="6"/>
        <v>1.24</v>
      </c>
      <c r="BN25" s="48">
        <v>18.056999999999999</v>
      </c>
      <c r="BO25" s="48">
        <v>19.276</v>
      </c>
      <c r="BP25" s="23">
        <f t="shared" si="7"/>
        <v>37.332999999999998</v>
      </c>
      <c r="BQ25" s="48">
        <v>0</v>
      </c>
      <c r="BR25" s="48">
        <v>0</v>
      </c>
      <c r="BS25" s="48">
        <v>1.4750000000000001</v>
      </c>
      <c r="BT25" s="48">
        <v>3.7789999999999999</v>
      </c>
      <c r="BU25" s="48">
        <v>0</v>
      </c>
      <c r="BV25" s="48">
        <v>1.605</v>
      </c>
      <c r="BW25" s="48">
        <v>0</v>
      </c>
      <c r="BX25" s="48">
        <v>1E-3</v>
      </c>
      <c r="BY25" s="23">
        <f t="shared" si="12"/>
        <v>6.86</v>
      </c>
      <c r="BZ25" s="48">
        <v>4.2999999999999997E-2</v>
      </c>
      <c r="CA25" s="23"/>
      <c r="CB25" s="23"/>
      <c r="CD25" s="42"/>
    </row>
    <row r="26" spans="1:84" s="5" customFormat="1">
      <c r="A26" s="20">
        <f t="shared" si="13"/>
        <v>43271</v>
      </c>
      <c r="B26" s="31" t="s">
        <v>55</v>
      </c>
      <c r="C26" s="22">
        <f t="shared" si="1"/>
        <v>179.88399999999999</v>
      </c>
      <c r="D26" s="48">
        <v>0</v>
      </c>
      <c r="E26" s="48">
        <v>4.9569999999999999</v>
      </c>
      <c r="F26" s="48">
        <v>3.6309999999999998</v>
      </c>
      <c r="G26" s="48">
        <v>3.532</v>
      </c>
      <c r="H26" s="48">
        <v>0</v>
      </c>
      <c r="I26" s="48">
        <v>1E-3</v>
      </c>
      <c r="J26" s="48">
        <v>0.36099999999999999</v>
      </c>
      <c r="K26" s="48">
        <v>0.36699999999999999</v>
      </c>
      <c r="L26" s="48">
        <v>6.633</v>
      </c>
      <c r="M26" s="48">
        <v>7.4329999999999998</v>
      </c>
      <c r="N26" s="32">
        <f t="shared" si="8"/>
        <v>26.914999999999999</v>
      </c>
      <c r="O26" s="48">
        <v>12.772</v>
      </c>
      <c r="P26" s="48">
        <v>3.996</v>
      </c>
      <c r="Q26" s="32">
        <f t="shared" si="9"/>
        <v>16.768000000000001</v>
      </c>
      <c r="R26" s="48">
        <v>1.835</v>
      </c>
      <c r="S26" s="48">
        <v>0</v>
      </c>
      <c r="T26" s="48">
        <v>3.0569999999999999</v>
      </c>
      <c r="U26" s="48">
        <v>0</v>
      </c>
      <c r="V26" s="48">
        <v>0</v>
      </c>
      <c r="W26" s="48">
        <v>0</v>
      </c>
      <c r="X26" s="48">
        <v>1E-3</v>
      </c>
      <c r="Y26" s="48">
        <v>0</v>
      </c>
      <c r="Z26" s="32">
        <f t="shared" si="2"/>
        <v>4.8929999999999998</v>
      </c>
      <c r="AA26" s="48">
        <v>11.101000000000001</v>
      </c>
      <c r="AB26" s="48">
        <v>3.202</v>
      </c>
      <c r="AC26" s="48">
        <v>10.317</v>
      </c>
      <c r="AD26" s="48">
        <v>5.3170000000000002</v>
      </c>
      <c r="AE26" s="48">
        <v>4.8319999999999999</v>
      </c>
      <c r="AF26" s="48">
        <v>4.5659999999999998</v>
      </c>
      <c r="AG26" s="48">
        <v>3.0000000000000001E-3</v>
      </c>
      <c r="AH26" s="48">
        <v>1E-3</v>
      </c>
      <c r="AI26" s="32">
        <f t="shared" si="3"/>
        <v>39.338999999999999</v>
      </c>
      <c r="AJ26" s="48">
        <v>0</v>
      </c>
      <c r="AK26" s="48">
        <v>0</v>
      </c>
      <c r="AL26" s="48">
        <v>0</v>
      </c>
      <c r="AM26" s="48">
        <v>0</v>
      </c>
      <c r="AN26" s="48">
        <v>0.39200000000000002</v>
      </c>
      <c r="AO26" s="48">
        <v>9.1150000000000002</v>
      </c>
      <c r="AP26" s="48">
        <v>0</v>
      </c>
      <c r="AQ26" s="48">
        <v>0</v>
      </c>
      <c r="AR26" s="32">
        <f t="shared" si="4"/>
        <v>9.5069999999999997</v>
      </c>
      <c r="AS26" s="48">
        <v>0.35799999999999998</v>
      </c>
      <c r="AT26" s="48">
        <v>0.79200000000000004</v>
      </c>
      <c r="AU26" s="23">
        <f t="shared" si="10"/>
        <v>1.1499999999999999</v>
      </c>
      <c r="AV26" s="48">
        <v>0</v>
      </c>
      <c r="AW26" s="48">
        <v>0</v>
      </c>
      <c r="AX26" s="48">
        <v>9.92</v>
      </c>
      <c r="AY26" s="48">
        <v>7.3360000000000003</v>
      </c>
      <c r="AZ26" s="48">
        <v>0</v>
      </c>
      <c r="BA26" s="23">
        <f t="shared" si="11"/>
        <v>17.256</v>
      </c>
      <c r="BB26" s="48">
        <v>0</v>
      </c>
      <c r="BC26" s="48">
        <v>0</v>
      </c>
      <c r="BD26" s="48">
        <v>4.5990000000000002</v>
      </c>
      <c r="BE26" s="48">
        <v>7.8979999999999997</v>
      </c>
      <c r="BF26" s="48">
        <v>0</v>
      </c>
      <c r="BG26" s="48">
        <v>6.2359999999999998</v>
      </c>
      <c r="BH26" s="32">
        <f t="shared" si="5"/>
        <v>18.733000000000001</v>
      </c>
      <c r="BI26" s="48">
        <v>0.51100000000000001</v>
      </c>
      <c r="BJ26" s="48">
        <v>0.01</v>
      </c>
      <c r="BK26" s="48">
        <v>0.44600000000000001</v>
      </c>
      <c r="BL26" s="48">
        <v>0.20899999999999999</v>
      </c>
      <c r="BM26" s="32">
        <f t="shared" si="6"/>
        <v>1.1760000000000002</v>
      </c>
      <c r="BN26" s="48">
        <v>17.861999999999998</v>
      </c>
      <c r="BO26" s="48">
        <v>19.382000000000001</v>
      </c>
      <c r="BP26" s="32">
        <f t="shared" si="7"/>
        <v>37.244</v>
      </c>
      <c r="BQ26" s="48">
        <v>0</v>
      </c>
      <c r="BR26" s="48">
        <v>0</v>
      </c>
      <c r="BS26" s="48">
        <v>1.5209999999999999</v>
      </c>
      <c r="BT26" s="48">
        <v>3.8159999999999998</v>
      </c>
      <c r="BU26" s="48">
        <v>0</v>
      </c>
      <c r="BV26" s="48">
        <v>1.6060000000000001</v>
      </c>
      <c r="BW26" s="48">
        <v>0</v>
      </c>
      <c r="BX26" s="48">
        <v>1E-3</v>
      </c>
      <c r="BY26" s="23">
        <f t="shared" si="12"/>
        <v>6.944</v>
      </c>
      <c r="BZ26" s="48">
        <v>4.1000000000000002E-2</v>
      </c>
      <c r="CA26" s="23"/>
      <c r="CB26" s="23"/>
      <c r="CD26" s="42"/>
    </row>
    <row r="27" spans="1:84" s="35" customFormat="1">
      <c r="A27" s="20">
        <f t="shared" si="13"/>
        <v>43271</v>
      </c>
      <c r="B27" s="21" t="s">
        <v>56</v>
      </c>
      <c r="C27" s="22">
        <f t="shared" si="1"/>
        <v>180.31500000000003</v>
      </c>
      <c r="D27" s="48">
        <v>0</v>
      </c>
      <c r="E27" s="48">
        <v>4.9329999999999998</v>
      </c>
      <c r="F27" s="48">
        <v>3.7080000000000002</v>
      </c>
      <c r="G27" s="48">
        <v>3.5129999999999999</v>
      </c>
      <c r="H27" s="48">
        <v>1E-3</v>
      </c>
      <c r="I27" s="48">
        <v>0</v>
      </c>
      <c r="J27" s="48">
        <v>0.375</v>
      </c>
      <c r="K27" s="48">
        <v>0.38400000000000001</v>
      </c>
      <c r="L27" s="48">
        <v>6.726</v>
      </c>
      <c r="M27" s="48">
        <v>7.5190000000000001</v>
      </c>
      <c r="N27" s="32">
        <f t="shared" si="8"/>
        <v>27.158999999999999</v>
      </c>
      <c r="O27" s="48">
        <v>12.705</v>
      </c>
      <c r="P27" s="48">
        <v>4.0389999999999997</v>
      </c>
      <c r="Q27" s="32">
        <f t="shared" si="9"/>
        <v>16.744</v>
      </c>
      <c r="R27" s="48">
        <v>1.819</v>
      </c>
      <c r="S27" s="48">
        <v>0</v>
      </c>
      <c r="T27" s="48">
        <v>3.016</v>
      </c>
      <c r="U27" s="48">
        <v>0</v>
      </c>
      <c r="V27" s="48">
        <v>1E-3</v>
      </c>
      <c r="W27" s="48">
        <v>0</v>
      </c>
      <c r="X27" s="48">
        <v>1E-3</v>
      </c>
      <c r="Y27" s="48">
        <v>0</v>
      </c>
      <c r="Z27" s="23">
        <f t="shared" si="2"/>
        <v>4.8370000000000006</v>
      </c>
      <c r="AA27" s="48">
        <v>11.111000000000001</v>
      </c>
      <c r="AB27" s="48">
        <v>3.1819999999999999</v>
      </c>
      <c r="AC27" s="48">
        <v>10.349</v>
      </c>
      <c r="AD27" s="48">
        <v>5.2649999999999997</v>
      </c>
      <c r="AE27" s="48">
        <v>4.8250000000000002</v>
      </c>
      <c r="AF27" s="48">
        <v>4.5609999999999999</v>
      </c>
      <c r="AG27" s="48">
        <v>3.0000000000000001E-3</v>
      </c>
      <c r="AH27" s="48">
        <v>2E-3</v>
      </c>
      <c r="AI27" s="23">
        <f t="shared" si="3"/>
        <v>39.298000000000009</v>
      </c>
      <c r="AJ27" s="48">
        <v>0</v>
      </c>
      <c r="AK27" s="48">
        <v>0</v>
      </c>
      <c r="AL27" s="48">
        <v>0</v>
      </c>
      <c r="AM27" s="48">
        <v>0</v>
      </c>
      <c r="AN27" s="48">
        <v>0.64900000000000002</v>
      </c>
      <c r="AO27" s="48">
        <v>9.2040000000000006</v>
      </c>
      <c r="AP27" s="48">
        <v>0</v>
      </c>
      <c r="AQ27" s="48">
        <v>0</v>
      </c>
      <c r="AR27" s="23">
        <f t="shared" si="4"/>
        <v>9.8530000000000015</v>
      </c>
      <c r="AS27" s="48">
        <v>0.374</v>
      </c>
      <c r="AT27" s="48">
        <v>0.79</v>
      </c>
      <c r="AU27" s="23">
        <f t="shared" si="10"/>
        <v>1.1640000000000001</v>
      </c>
      <c r="AV27" s="48">
        <v>0</v>
      </c>
      <c r="AW27" s="48">
        <v>0</v>
      </c>
      <c r="AX27" s="48">
        <v>9.8810000000000002</v>
      </c>
      <c r="AY27" s="48">
        <v>7.2549999999999999</v>
      </c>
      <c r="AZ27" s="48">
        <v>0</v>
      </c>
      <c r="BA27" s="23">
        <f t="shared" si="11"/>
        <v>17.135999999999999</v>
      </c>
      <c r="BB27" s="48">
        <v>0</v>
      </c>
      <c r="BC27" s="48">
        <v>0</v>
      </c>
      <c r="BD27" s="48">
        <v>4.6219999999999999</v>
      </c>
      <c r="BE27" s="48">
        <v>7.9160000000000004</v>
      </c>
      <c r="BF27" s="48">
        <v>0</v>
      </c>
      <c r="BG27" s="48">
        <v>6.31</v>
      </c>
      <c r="BH27" s="23">
        <f t="shared" si="5"/>
        <v>18.847999999999999</v>
      </c>
      <c r="BI27" s="48">
        <v>0.51400000000000001</v>
      </c>
      <c r="BJ27" s="48">
        <v>8.9999999999999993E-3</v>
      </c>
      <c r="BK27" s="48">
        <v>0.44500000000000001</v>
      </c>
      <c r="BL27" s="48">
        <v>0.20699999999999999</v>
      </c>
      <c r="BM27" s="23">
        <f t="shared" si="6"/>
        <v>1.175</v>
      </c>
      <c r="BN27" s="48">
        <v>17.931999999999999</v>
      </c>
      <c r="BO27" s="48">
        <v>19.311</v>
      </c>
      <c r="BP27" s="23">
        <f t="shared" si="7"/>
        <v>37.242999999999995</v>
      </c>
      <c r="BQ27" s="48">
        <v>0</v>
      </c>
      <c r="BR27" s="48">
        <v>0</v>
      </c>
      <c r="BS27" s="48">
        <v>1.4810000000000001</v>
      </c>
      <c r="BT27" s="48">
        <v>3.8149999999999999</v>
      </c>
      <c r="BU27" s="48">
        <v>0</v>
      </c>
      <c r="BV27" s="48">
        <v>1.6040000000000001</v>
      </c>
      <c r="BW27" s="48">
        <v>0</v>
      </c>
      <c r="BX27" s="48">
        <v>0</v>
      </c>
      <c r="BY27" s="23">
        <f t="shared" si="12"/>
        <v>6.9</v>
      </c>
      <c r="BZ27" s="48">
        <v>4.2000000000000003E-2</v>
      </c>
      <c r="CA27" s="23"/>
      <c r="CB27" s="23"/>
      <c r="CC27" s="5"/>
      <c r="CD27" s="42"/>
      <c r="CF27" s="5"/>
    </row>
    <row r="28" spans="1:84" s="5" customFormat="1">
      <c r="A28" s="20">
        <f t="shared" si="13"/>
        <v>43271</v>
      </c>
      <c r="B28" s="21" t="s">
        <v>57</v>
      </c>
      <c r="C28" s="22">
        <f t="shared" si="1"/>
        <v>181.36499999999998</v>
      </c>
      <c r="D28" s="48">
        <v>0</v>
      </c>
      <c r="E28" s="48">
        <v>4.93</v>
      </c>
      <c r="F28" s="48">
        <v>3.5510000000000002</v>
      </c>
      <c r="G28" s="48">
        <v>3.5019999999999998</v>
      </c>
      <c r="H28" s="48">
        <v>0</v>
      </c>
      <c r="I28" s="48">
        <v>0</v>
      </c>
      <c r="J28" s="48">
        <v>0.39</v>
      </c>
      <c r="K28" s="48">
        <v>0.38100000000000001</v>
      </c>
      <c r="L28" s="48">
        <v>6.78</v>
      </c>
      <c r="M28" s="48">
        <v>7.5620000000000003</v>
      </c>
      <c r="N28" s="32">
        <f t="shared" si="8"/>
        <v>27.096000000000004</v>
      </c>
      <c r="O28" s="48">
        <v>12.521000000000001</v>
      </c>
      <c r="P28" s="48">
        <v>4</v>
      </c>
      <c r="Q28" s="32">
        <f t="shared" si="9"/>
        <v>16.521000000000001</v>
      </c>
      <c r="R28" s="48">
        <v>1.8140000000000001</v>
      </c>
      <c r="S28" s="48">
        <v>0</v>
      </c>
      <c r="T28" s="48">
        <v>3.0409999999999999</v>
      </c>
      <c r="U28" s="48">
        <v>0</v>
      </c>
      <c r="V28" s="48">
        <v>0</v>
      </c>
      <c r="W28" s="48">
        <v>0</v>
      </c>
      <c r="X28" s="48">
        <v>1E-3</v>
      </c>
      <c r="Y28" s="48">
        <v>0</v>
      </c>
      <c r="Z28" s="23">
        <f t="shared" si="2"/>
        <v>4.8560000000000008</v>
      </c>
      <c r="AA28" s="48">
        <v>11.092000000000001</v>
      </c>
      <c r="AB28" s="48">
        <v>3.1960000000000002</v>
      </c>
      <c r="AC28" s="48">
        <v>10.349</v>
      </c>
      <c r="AD28" s="48">
        <v>5.3529999999999998</v>
      </c>
      <c r="AE28" s="48">
        <v>4.8280000000000003</v>
      </c>
      <c r="AF28" s="48">
        <v>4.5629999999999997</v>
      </c>
      <c r="AG28" s="48">
        <v>2E-3</v>
      </c>
      <c r="AH28" s="48">
        <v>2E-3</v>
      </c>
      <c r="AI28" s="23">
        <f t="shared" si="3"/>
        <v>39.385000000000012</v>
      </c>
      <c r="AJ28" s="48">
        <v>0</v>
      </c>
      <c r="AK28" s="48">
        <v>0</v>
      </c>
      <c r="AL28" s="48">
        <v>0</v>
      </c>
      <c r="AM28" s="48">
        <v>0</v>
      </c>
      <c r="AN28" s="48">
        <v>0.64800000000000002</v>
      </c>
      <c r="AO28" s="48">
        <v>9.2050000000000001</v>
      </c>
      <c r="AP28" s="48">
        <v>0</v>
      </c>
      <c r="AQ28" s="48">
        <v>0</v>
      </c>
      <c r="AR28" s="23">
        <f t="shared" si="4"/>
        <v>9.8529999999999998</v>
      </c>
      <c r="AS28" s="48">
        <v>0.35599999999999998</v>
      </c>
      <c r="AT28" s="48">
        <v>0.79500000000000004</v>
      </c>
      <c r="AU28" s="23">
        <f t="shared" si="10"/>
        <v>1.151</v>
      </c>
      <c r="AV28" s="48">
        <v>0</v>
      </c>
      <c r="AW28" s="48">
        <v>0</v>
      </c>
      <c r="AX28" s="48">
        <v>9.8390000000000004</v>
      </c>
      <c r="AY28" s="48">
        <v>7.2709999999999999</v>
      </c>
      <c r="AZ28" s="48">
        <v>0</v>
      </c>
      <c r="BA28" s="23">
        <f t="shared" si="11"/>
        <v>17.11</v>
      </c>
      <c r="BB28" s="48">
        <v>0</v>
      </c>
      <c r="BC28" s="48">
        <v>0</v>
      </c>
      <c r="BD28" s="48">
        <v>4.5720000000000001</v>
      </c>
      <c r="BE28" s="48">
        <v>7.98</v>
      </c>
      <c r="BF28" s="48">
        <v>0</v>
      </c>
      <c r="BG28" s="48">
        <v>7.51</v>
      </c>
      <c r="BH28" s="23">
        <f t="shared" si="5"/>
        <v>20.061999999999998</v>
      </c>
      <c r="BI28" s="48">
        <v>0.51800000000000002</v>
      </c>
      <c r="BJ28" s="48">
        <v>8.9999999999999993E-3</v>
      </c>
      <c r="BK28" s="48">
        <v>0.44700000000000001</v>
      </c>
      <c r="BL28" s="48">
        <v>0.21</v>
      </c>
      <c r="BM28" s="23">
        <f t="shared" si="6"/>
        <v>1.1839999999999999</v>
      </c>
      <c r="BN28" s="48">
        <v>17.916</v>
      </c>
      <c r="BO28" s="48">
        <v>19.390999999999998</v>
      </c>
      <c r="BP28" s="23">
        <f t="shared" si="7"/>
        <v>37.307000000000002</v>
      </c>
      <c r="BQ28" s="48">
        <v>0</v>
      </c>
      <c r="BR28" s="48">
        <v>0</v>
      </c>
      <c r="BS28" s="48">
        <v>1.484</v>
      </c>
      <c r="BT28" s="48">
        <v>3.8</v>
      </c>
      <c r="BU28" s="48">
        <v>0</v>
      </c>
      <c r="BV28" s="48">
        <v>1.5960000000000001</v>
      </c>
      <c r="BW28" s="48">
        <v>0</v>
      </c>
      <c r="BX28" s="48">
        <v>1E-3</v>
      </c>
      <c r="BY28" s="23">
        <f t="shared" si="12"/>
        <v>6.8810000000000002</v>
      </c>
      <c r="BZ28" s="48">
        <v>4.1000000000000002E-2</v>
      </c>
      <c r="CA28" s="23"/>
      <c r="CB28" s="23"/>
      <c r="CD28" s="42"/>
    </row>
    <row r="29" spans="1:84" s="5" customFormat="1">
      <c r="A29" s="20">
        <f t="shared" si="13"/>
        <v>43271</v>
      </c>
      <c r="B29" s="21" t="s">
        <v>58</v>
      </c>
      <c r="C29" s="22">
        <f t="shared" si="1"/>
        <v>181.13400000000001</v>
      </c>
      <c r="D29" s="48">
        <v>0</v>
      </c>
      <c r="E29" s="48">
        <v>4.9340000000000002</v>
      </c>
      <c r="F29" s="48">
        <v>3.6139999999999999</v>
      </c>
      <c r="G29" s="48">
        <v>3.5</v>
      </c>
      <c r="H29" s="48">
        <v>1E-3</v>
      </c>
      <c r="I29" s="48">
        <v>1E-3</v>
      </c>
      <c r="J29" s="48">
        <v>0.40100000000000002</v>
      </c>
      <c r="K29" s="48">
        <v>0.35699999999999998</v>
      </c>
      <c r="L29" s="48">
        <v>6.7770000000000001</v>
      </c>
      <c r="M29" s="48">
        <v>7.5590000000000002</v>
      </c>
      <c r="N29" s="32">
        <f t="shared" si="8"/>
        <v>27.143999999999998</v>
      </c>
      <c r="O29" s="48">
        <v>12.625</v>
      </c>
      <c r="P29" s="48">
        <v>3.9969999999999999</v>
      </c>
      <c r="Q29" s="32">
        <f t="shared" si="9"/>
        <v>16.622</v>
      </c>
      <c r="R29" s="48">
        <v>1.873</v>
      </c>
      <c r="S29" s="48">
        <v>0</v>
      </c>
      <c r="T29" s="48">
        <v>2.9820000000000002</v>
      </c>
      <c r="U29" s="48">
        <v>0</v>
      </c>
      <c r="V29" s="48">
        <v>0</v>
      </c>
      <c r="W29" s="48">
        <v>0</v>
      </c>
      <c r="X29" s="48">
        <v>1E-3</v>
      </c>
      <c r="Y29" s="48">
        <v>0</v>
      </c>
      <c r="Z29" s="23">
        <f t="shared" si="2"/>
        <v>4.8560000000000008</v>
      </c>
      <c r="AA29" s="48">
        <v>11.124000000000001</v>
      </c>
      <c r="AB29" s="48">
        <v>3.1669999999999998</v>
      </c>
      <c r="AC29" s="48">
        <v>10.256</v>
      </c>
      <c r="AD29" s="48">
        <v>5.2249999999999996</v>
      </c>
      <c r="AE29" s="48">
        <v>4.8280000000000003</v>
      </c>
      <c r="AF29" s="48">
        <v>4.5650000000000004</v>
      </c>
      <c r="AG29" s="48">
        <v>3.0000000000000001E-3</v>
      </c>
      <c r="AH29" s="48">
        <v>2E-3</v>
      </c>
      <c r="AI29" s="23">
        <f t="shared" si="3"/>
        <v>39.17</v>
      </c>
      <c r="AJ29" s="48">
        <v>0</v>
      </c>
      <c r="AK29" s="48">
        <v>0</v>
      </c>
      <c r="AL29" s="48">
        <v>0</v>
      </c>
      <c r="AM29" s="48">
        <v>0</v>
      </c>
      <c r="AN29" s="48">
        <v>0.64800000000000002</v>
      </c>
      <c r="AO29" s="48">
        <v>9.2050000000000001</v>
      </c>
      <c r="AP29" s="48">
        <v>0</v>
      </c>
      <c r="AQ29" s="48">
        <v>0</v>
      </c>
      <c r="AR29" s="23">
        <f t="shared" si="4"/>
        <v>9.8529999999999998</v>
      </c>
      <c r="AS29" s="48">
        <v>0.34899999999999998</v>
      </c>
      <c r="AT29" s="48">
        <v>0.79100000000000004</v>
      </c>
      <c r="AU29" s="23">
        <f t="shared" si="10"/>
        <v>1.1400000000000001</v>
      </c>
      <c r="AV29" s="48">
        <v>0</v>
      </c>
      <c r="AW29" s="48">
        <v>0</v>
      </c>
      <c r="AX29" s="48">
        <v>9.8369999999999997</v>
      </c>
      <c r="AY29" s="48">
        <v>7.2469999999999999</v>
      </c>
      <c r="AZ29" s="48">
        <v>0</v>
      </c>
      <c r="BA29" s="23">
        <f t="shared" si="11"/>
        <v>17.084</v>
      </c>
      <c r="BB29" s="48">
        <v>0</v>
      </c>
      <c r="BC29" s="48">
        <v>0</v>
      </c>
      <c r="BD29" s="48">
        <v>4.6159999999999997</v>
      </c>
      <c r="BE29" s="48">
        <v>7.8680000000000003</v>
      </c>
      <c r="BF29" s="48">
        <v>0</v>
      </c>
      <c r="BG29" s="48">
        <v>7.4980000000000002</v>
      </c>
      <c r="BH29" s="23">
        <f t="shared" si="5"/>
        <v>19.981999999999999</v>
      </c>
      <c r="BI29" s="48">
        <v>0.53900000000000003</v>
      </c>
      <c r="BJ29" s="48">
        <v>0.01</v>
      </c>
      <c r="BK29" s="48">
        <v>0.44800000000000001</v>
      </c>
      <c r="BL29" s="48">
        <v>0.21199999999999999</v>
      </c>
      <c r="BM29" s="23">
        <f t="shared" si="6"/>
        <v>1.2090000000000001</v>
      </c>
      <c r="BN29" s="48">
        <v>17.914999999999999</v>
      </c>
      <c r="BO29" s="48">
        <v>19.311</v>
      </c>
      <c r="BP29" s="23">
        <f t="shared" si="7"/>
        <v>37.225999999999999</v>
      </c>
      <c r="BQ29" s="48">
        <v>0</v>
      </c>
      <c r="BR29" s="48">
        <v>0</v>
      </c>
      <c r="BS29" s="48">
        <v>1.502</v>
      </c>
      <c r="BT29" s="48">
        <v>3.79</v>
      </c>
      <c r="BU29" s="48">
        <v>0</v>
      </c>
      <c r="BV29" s="48">
        <v>1.5960000000000001</v>
      </c>
      <c r="BW29" s="48">
        <v>0</v>
      </c>
      <c r="BX29" s="48">
        <v>1E-3</v>
      </c>
      <c r="BY29" s="23">
        <f t="shared" si="12"/>
        <v>6.8890000000000002</v>
      </c>
      <c r="BZ29" s="48">
        <v>4.1000000000000002E-2</v>
      </c>
      <c r="CA29" s="23"/>
      <c r="CB29" s="23"/>
      <c r="CD29" s="42"/>
    </row>
    <row r="30" spans="1:84" s="5" customFormat="1">
      <c r="A30" s="20">
        <f t="shared" si="13"/>
        <v>43271</v>
      </c>
      <c r="B30" s="31" t="s">
        <v>59</v>
      </c>
      <c r="C30" s="22">
        <f t="shared" si="1"/>
        <v>181.49599999999998</v>
      </c>
      <c r="D30" s="48">
        <v>0</v>
      </c>
      <c r="E30" s="48">
        <v>4.9320000000000004</v>
      </c>
      <c r="F30" s="48">
        <v>3.661</v>
      </c>
      <c r="G30" s="48">
        <v>3.5139999999999998</v>
      </c>
      <c r="H30" s="48">
        <v>0</v>
      </c>
      <c r="I30" s="48">
        <v>0</v>
      </c>
      <c r="J30" s="48">
        <v>0.38500000000000001</v>
      </c>
      <c r="K30" s="48">
        <v>0.35499999999999998</v>
      </c>
      <c r="L30" s="48">
        <v>6.7789999999999999</v>
      </c>
      <c r="M30" s="48">
        <v>7.5659999999999998</v>
      </c>
      <c r="N30" s="32">
        <f t="shared" si="8"/>
        <v>27.191999999999997</v>
      </c>
      <c r="O30" s="48">
        <v>12.6</v>
      </c>
      <c r="P30" s="48">
        <v>3.9750000000000001</v>
      </c>
      <c r="Q30" s="32">
        <f t="shared" si="9"/>
        <v>16.574999999999999</v>
      </c>
      <c r="R30" s="48">
        <v>1.8149999999999999</v>
      </c>
      <c r="S30" s="48">
        <v>0</v>
      </c>
      <c r="T30" s="48">
        <v>3.0779999999999998</v>
      </c>
      <c r="U30" s="48">
        <v>0</v>
      </c>
      <c r="V30" s="48">
        <v>0</v>
      </c>
      <c r="W30" s="48">
        <v>0</v>
      </c>
      <c r="X30" s="48">
        <v>1E-3</v>
      </c>
      <c r="Y30" s="48">
        <v>0</v>
      </c>
      <c r="Z30" s="23">
        <f t="shared" si="2"/>
        <v>4.8940000000000001</v>
      </c>
      <c r="AA30" s="48">
        <v>11.12</v>
      </c>
      <c r="AB30" s="48">
        <v>3.1749999999999998</v>
      </c>
      <c r="AC30" s="48">
        <v>10.166</v>
      </c>
      <c r="AD30" s="48">
        <v>5.3209999999999997</v>
      </c>
      <c r="AE30" s="48">
        <v>4.8360000000000003</v>
      </c>
      <c r="AF30" s="48">
        <v>4.5620000000000003</v>
      </c>
      <c r="AG30" s="48">
        <v>3.0000000000000001E-3</v>
      </c>
      <c r="AH30" s="48">
        <v>2E-3</v>
      </c>
      <c r="AI30" s="23">
        <f t="shared" si="3"/>
        <v>39.184999999999995</v>
      </c>
      <c r="AJ30" s="48">
        <v>0</v>
      </c>
      <c r="AK30" s="48">
        <v>0</v>
      </c>
      <c r="AL30" s="48">
        <v>0</v>
      </c>
      <c r="AM30" s="48">
        <v>0</v>
      </c>
      <c r="AN30" s="48">
        <v>0.64100000000000001</v>
      </c>
      <c r="AO30" s="48">
        <v>9.2080000000000002</v>
      </c>
      <c r="AP30" s="48">
        <v>0</v>
      </c>
      <c r="AQ30" s="48">
        <v>0</v>
      </c>
      <c r="AR30" s="23">
        <f t="shared" si="4"/>
        <v>9.8490000000000002</v>
      </c>
      <c r="AS30" s="48">
        <v>0.36499999999999999</v>
      </c>
      <c r="AT30" s="48">
        <v>0.79300000000000004</v>
      </c>
      <c r="AU30" s="23">
        <f t="shared" si="10"/>
        <v>1.1579999999999999</v>
      </c>
      <c r="AV30" s="48">
        <v>0</v>
      </c>
      <c r="AW30" s="48">
        <v>0</v>
      </c>
      <c r="AX30" s="48">
        <v>9.8420000000000005</v>
      </c>
      <c r="AY30" s="48">
        <v>7.2850000000000001</v>
      </c>
      <c r="AZ30" s="48">
        <v>0</v>
      </c>
      <c r="BA30" s="23">
        <f t="shared" si="11"/>
        <v>17.127000000000002</v>
      </c>
      <c r="BB30" s="48">
        <v>0</v>
      </c>
      <c r="BC30" s="48">
        <v>0</v>
      </c>
      <c r="BD30" s="48">
        <v>4.6180000000000003</v>
      </c>
      <c r="BE30" s="48">
        <v>7.9829999999999997</v>
      </c>
      <c r="BF30" s="48">
        <v>0</v>
      </c>
      <c r="BG30" s="48">
        <v>7.5010000000000003</v>
      </c>
      <c r="BH30" s="23">
        <f t="shared" si="5"/>
        <v>20.102</v>
      </c>
      <c r="BI30" s="48">
        <v>0.64400000000000002</v>
      </c>
      <c r="BJ30" s="48">
        <v>0.01</v>
      </c>
      <c r="BK30" s="48">
        <v>0.44800000000000001</v>
      </c>
      <c r="BL30" s="48">
        <v>0.217</v>
      </c>
      <c r="BM30" s="23">
        <f t="shared" si="6"/>
        <v>1.3190000000000002</v>
      </c>
      <c r="BN30" s="48">
        <v>17.888000000000002</v>
      </c>
      <c r="BO30" s="48">
        <v>19.329000000000001</v>
      </c>
      <c r="BP30" s="23">
        <f t="shared" si="7"/>
        <v>37.216999999999999</v>
      </c>
      <c r="BQ30" s="48">
        <v>0</v>
      </c>
      <c r="BR30" s="48">
        <v>0</v>
      </c>
      <c r="BS30" s="48">
        <v>1.506</v>
      </c>
      <c r="BT30" s="48">
        <v>3.8170000000000002</v>
      </c>
      <c r="BU30" s="48">
        <v>0</v>
      </c>
      <c r="BV30" s="48">
        <v>1.5960000000000001</v>
      </c>
      <c r="BW30" s="48">
        <v>0</v>
      </c>
      <c r="BX30" s="48">
        <v>1E-3</v>
      </c>
      <c r="BY30" s="23">
        <f t="shared" si="12"/>
        <v>6.9200000000000008</v>
      </c>
      <c r="BZ30" s="48">
        <v>4.2000000000000003E-2</v>
      </c>
      <c r="CA30" s="23"/>
      <c r="CB30" s="23"/>
      <c r="CD30" s="42"/>
    </row>
    <row r="31" spans="1:84" s="5" customFormat="1">
      <c r="A31" s="20">
        <f t="shared" si="13"/>
        <v>43271</v>
      </c>
      <c r="B31" s="21" t="s">
        <v>60</v>
      </c>
      <c r="C31" s="22">
        <f t="shared" si="1"/>
        <v>181.32300000000001</v>
      </c>
      <c r="D31" s="48">
        <v>0</v>
      </c>
      <c r="E31" s="48">
        <v>4.9160000000000004</v>
      </c>
      <c r="F31" s="48">
        <v>3.6349999999999998</v>
      </c>
      <c r="G31" s="48">
        <v>3.524</v>
      </c>
      <c r="H31" s="48">
        <v>1E-3</v>
      </c>
      <c r="I31" s="48">
        <v>0</v>
      </c>
      <c r="J31" s="48">
        <v>0.39500000000000002</v>
      </c>
      <c r="K31" s="48">
        <v>0.36799999999999999</v>
      </c>
      <c r="L31" s="48">
        <v>6.78</v>
      </c>
      <c r="M31" s="48">
        <v>7.5629999999999997</v>
      </c>
      <c r="N31" s="32">
        <f t="shared" si="8"/>
        <v>27.181999999999999</v>
      </c>
      <c r="O31" s="48">
        <v>12.736000000000001</v>
      </c>
      <c r="P31" s="48">
        <v>3.9729999999999999</v>
      </c>
      <c r="Q31" s="32">
        <f t="shared" si="9"/>
        <v>16.709</v>
      </c>
      <c r="R31" s="48">
        <v>1.81</v>
      </c>
      <c r="S31" s="48">
        <v>0</v>
      </c>
      <c r="T31" s="48">
        <v>3.0289999999999999</v>
      </c>
      <c r="U31" s="48">
        <v>0</v>
      </c>
      <c r="V31" s="48">
        <v>1E-3</v>
      </c>
      <c r="W31" s="48">
        <v>0</v>
      </c>
      <c r="X31" s="48">
        <v>1E-3</v>
      </c>
      <c r="Y31" s="48">
        <v>0</v>
      </c>
      <c r="Z31" s="23">
        <f t="shared" si="2"/>
        <v>4.8410000000000011</v>
      </c>
      <c r="AA31" s="48">
        <v>11.093999999999999</v>
      </c>
      <c r="AB31" s="48">
        <v>3.165</v>
      </c>
      <c r="AC31" s="48">
        <v>10.167999999999999</v>
      </c>
      <c r="AD31" s="48">
        <v>5.2709999999999999</v>
      </c>
      <c r="AE31" s="48">
        <v>4.8460000000000001</v>
      </c>
      <c r="AF31" s="48">
        <v>4.569</v>
      </c>
      <c r="AG31" s="48">
        <v>3.0000000000000001E-3</v>
      </c>
      <c r="AH31" s="48">
        <v>2E-3</v>
      </c>
      <c r="AI31" s="23">
        <f t="shared" si="3"/>
        <v>39.118000000000002</v>
      </c>
      <c r="AJ31" s="48">
        <v>0</v>
      </c>
      <c r="AK31" s="48">
        <v>0</v>
      </c>
      <c r="AL31" s="48">
        <v>0</v>
      </c>
      <c r="AM31" s="48">
        <v>0</v>
      </c>
      <c r="AN31" s="48">
        <v>0.65300000000000002</v>
      </c>
      <c r="AO31" s="48">
        <v>9.2119999999999997</v>
      </c>
      <c r="AP31" s="48">
        <v>0</v>
      </c>
      <c r="AQ31" s="48">
        <v>0</v>
      </c>
      <c r="AR31" s="23">
        <f t="shared" si="4"/>
        <v>9.8650000000000002</v>
      </c>
      <c r="AS31" s="48">
        <v>0.379</v>
      </c>
      <c r="AT31" s="48">
        <v>0.79100000000000004</v>
      </c>
      <c r="AU31" s="23">
        <f t="shared" si="10"/>
        <v>1.17</v>
      </c>
      <c r="AV31" s="48">
        <v>0</v>
      </c>
      <c r="AW31" s="48">
        <v>0</v>
      </c>
      <c r="AX31" s="48">
        <v>9.8420000000000005</v>
      </c>
      <c r="AY31" s="48">
        <v>7.3</v>
      </c>
      <c r="AZ31" s="48">
        <v>0</v>
      </c>
      <c r="BA31" s="23">
        <f t="shared" si="11"/>
        <v>17.141999999999999</v>
      </c>
      <c r="BB31" s="48">
        <v>0</v>
      </c>
      <c r="BC31" s="48">
        <v>0</v>
      </c>
      <c r="BD31" s="48">
        <v>4.6029999999999998</v>
      </c>
      <c r="BE31" s="48">
        <v>7.75</v>
      </c>
      <c r="BF31" s="48">
        <v>0</v>
      </c>
      <c r="BG31" s="48">
        <v>7.5</v>
      </c>
      <c r="BH31" s="23">
        <f t="shared" si="5"/>
        <v>19.853000000000002</v>
      </c>
      <c r="BI31" s="48">
        <v>0.62</v>
      </c>
      <c r="BJ31" s="48">
        <v>8.0000000000000002E-3</v>
      </c>
      <c r="BK31" s="48">
        <v>0.44700000000000001</v>
      </c>
      <c r="BL31" s="48">
        <v>0.23799999999999999</v>
      </c>
      <c r="BM31" s="23">
        <f t="shared" si="6"/>
        <v>1.3129999999999999</v>
      </c>
      <c r="BN31" s="48">
        <v>17.898</v>
      </c>
      <c r="BO31" s="48">
        <v>19.312000000000001</v>
      </c>
      <c r="BP31" s="23">
        <f t="shared" si="7"/>
        <v>37.21</v>
      </c>
      <c r="BQ31" s="48">
        <v>0</v>
      </c>
      <c r="BR31" s="48">
        <v>0</v>
      </c>
      <c r="BS31" s="48">
        <v>1.514</v>
      </c>
      <c r="BT31" s="48">
        <v>3.855</v>
      </c>
      <c r="BU31" s="48">
        <v>0</v>
      </c>
      <c r="BV31" s="48">
        <v>1.5920000000000001</v>
      </c>
      <c r="BW31" s="48">
        <v>0</v>
      </c>
      <c r="BX31" s="48">
        <v>0</v>
      </c>
      <c r="BY31" s="23">
        <f t="shared" si="12"/>
        <v>6.9610000000000003</v>
      </c>
      <c r="BZ31" s="48">
        <v>4.1000000000000002E-2</v>
      </c>
      <c r="CA31" s="23"/>
      <c r="CB31" s="23"/>
      <c r="CD31" s="42"/>
    </row>
    <row r="32" spans="1:84" s="5" customFormat="1">
      <c r="A32" s="20">
        <f t="shared" si="13"/>
        <v>43271</v>
      </c>
      <c r="B32" s="21" t="s">
        <v>61</v>
      </c>
      <c r="C32" s="22">
        <f t="shared" si="1"/>
        <v>181.51</v>
      </c>
      <c r="D32" s="48">
        <v>0</v>
      </c>
      <c r="E32" s="48">
        <v>4.9290000000000003</v>
      </c>
      <c r="F32" s="48">
        <v>3.7440000000000002</v>
      </c>
      <c r="G32" s="48">
        <v>3.5019999999999998</v>
      </c>
      <c r="H32" s="48">
        <v>0</v>
      </c>
      <c r="I32" s="48">
        <v>1E-3</v>
      </c>
      <c r="J32" s="48">
        <v>0.39500000000000002</v>
      </c>
      <c r="K32" s="48">
        <v>0.36599999999999999</v>
      </c>
      <c r="L32" s="48">
        <v>6.7809999999999997</v>
      </c>
      <c r="M32" s="48">
        <v>7.57</v>
      </c>
      <c r="N32" s="32">
        <f t="shared" si="8"/>
        <v>27.288</v>
      </c>
      <c r="O32" s="48">
        <v>12.683999999999999</v>
      </c>
      <c r="P32" s="48">
        <v>3.944</v>
      </c>
      <c r="Q32" s="32">
        <f t="shared" si="9"/>
        <v>16.628</v>
      </c>
      <c r="R32" s="48">
        <v>1.76</v>
      </c>
      <c r="S32" s="48">
        <v>0</v>
      </c>
      <c r="T32" s="48">
        <v>3.0489999999999999</v>
      </c>
      <c r="U32" s="48">
        <v>0</v>
      </c>
      <c r="V32" s="48">
        <v>0</v>
      </c>
      <c r="W32" s="48">
        <v>0</v>
      </c>
      <c r="X32" s="48">
        <v>1E-3</v>
      </c>
      <c r="Y32" s="48">
        <v>0</v>
      </c>
      <c r="Z32" s="23">
        <f t="shared" si="2"/>
        <v>4.8100000000000005</v>
      </c>
      <c r="AA32" s="48">
        <v>11.087999999999999</v>
      </c>
      <c r="AB32" s="48">
        <v>3.1659999999999999</v>
      </c>
      <c r="AC32" s="48">
        <v>10.138999999999999</v>
      </c>
      <c r="AD32" s="48">
        <v>5.3129999999999997</v>
      </c>
      <c r="AE32" s="48">
        <v>4.8499999999999996</v>
      </c>
      <c r="AF32" s="48">
        <v>4.569</v>
      </c>
      <c r="AG32" s="48">
        <v>3.0000000000000001E-3</v>
      </c>
      <c r="AH32" s="48">
        <v>2E-3</v>
      </c>
      <c r="AI32" s="23">
        <f t="shared" si="3"/>
        <v>39.130000000000003</v>
      </c>
      <c r="AJ32" s="48">
        <v>0</v>
      </c>
      <c r="AK32" s="48">
        <v>0</v>
      </c>
      <c r="AL32" s="48">
        <v>0</v>
      </c>
      <c r="AM32" s="48">
        <v>0</v>
      </c>
      <c r="AN32" s="48">
        <v>0.63</v>
      </c>
      <c r="AO32" s="48">
        <v>9.202</v>
      </c>
      <c r="AP32" s="48">
        <v>0</v>
      </c>
      <c r="AQ32" s="48">
        <v>0</v>
      </c>
      <c r="AR32" s="23">
        <f t="shared" si="4"/>
        <v>9.8320000000000007</v>
      </c>
      <c r="AS32" s="48">
        <v>0.373</v>
      </c>
      <c r="AT32" s="48">
        <v>0.78400000000000003</v>
      </c>
      <c r="AU32" s="23">
        <f t="shared" si="10"/>
        <v>1.157</v>
      </c>
      <c r="AV32" s="48">
        <v>0</v>
      </c>
      <c r="AW32" s="48">
        <v>0</v>
      </c>
      <c r="AX32" s="48">
        <v>9.8469999999999995</v>
      </c>
      <c r="AY32" s="48">
        <v>7.3330000000000002</v>
      </c>
      <c r="AZ32" s="48">
        <v>0</v>
      </c>
      <c r="BA32" s="23">
        <f t="shared" si="11"/>
        <v>17.18</v>
      </c>
      <c r="BB32" s="48">
        <v>0</v>
      </c>
      <c r="BC32" s="48">
        <v>0</v>
      </c>
      <c r="BD32" s="48">
        <v>4.63</v>
      </c>
      <c r="BE32" s="48">
        <v>7.9660000000000002</v>
      </c>
      <c r="BF32" s="48">
        <v>0</v>
      </c>
      <c r="BG32" s="48">
        <v>7.5010000000000003</v>
      </c>
      <c r="BH32" s="23">
        <f t="shared" si="5"/>
        <v>20.097000000000001</v>
      </c>
      <c r="BI32" s="48">
        <v>0.61599999999999999</v>
      </c>
      <c r="BJ32" s="48">
        <v>0.01</v>
      </c>
      <c r="BK32" s="48">
        <v>0.45</v>
      </c>
      <c r="BL32" s="48">
        <v>0.23599999999999999</v>
      </c>
      <c r="BM32" s="23">
        <f t="shared" si="6"/>
        <v>1.3120000000000001</v>
      </c>
      <c r="BN32" s="48">
        <v>17.896999999999998</v>
      </c>
      <c r="BO32" s="48">
        <v>19.327999999999999</v>
      </c>
      <c r="BP32" s="23">
        <f t="shared" si="7"/>
        <v>37.224999999999994</v>
      </c>
      <c r="BQ32" s="48">
        <v>0</v>
      </c>
      <c r="BR32" s="48">
        <v>0</v>
      </c>
      <c r="BS32" s="48">
        <v>1.488</v>
      </c>
      <c r="BT32" s="48">
        <v>3.8130000000000002</v>
      </c>
      <c r="BU32" s="48">
        <v>0</v>
      </c>
      <c r="BV32" s="48">
        <v>1.591</v>
      </c>
      <c r="BW32" s="48">
        <v>0</v>
      </c>
      <c r="BX32" s="48">
        <v>1E-3</v>
      </c>
      <c r="BY32" s="23">
        <f t="shared" si="12"/>
        <v>6.8930000000000007</v>
      </c>
      <c r="BZ32" s="48">
        <v>4.2000000000000003E-2</v>
      </c>
      <c r="CA32" s="23"/>
      <c r="CB32" s="23"/>
      <c r="CD32" s="42"/>
    </row>
    <row r="33" spans="1:82" s="5" customFormat="1">
      <c r="A33" s="20">
        <f t="shared" si="13"/>
        <v>43271</v>
      </c>
      <c r="B33" s="21" t="s">
        <v>62</v>
      </c>
      <c r="C33" s="22">
        <f t="shared" si="1"/>
        <v>183.51999999999998</v>
      </c>
      <c r="D33" s="48">
        <v>0</v>
      </c>
      <c r="E33" s="48">
        <v>4.8499999999999996</v>
      </c>
      <c r="F33" s="48">
        <v>3.7490000000000001</v>
      </c>
      <c r="G33" s="48">
        <v>3.5270000000000001</v>
      </c>
      <c r="H33" s="48">
        <v>0</v>
      </c>
      <c r="I33" s="48">
        <v>0</v>
      </c>
      <c r="J33" s="48">
        <v>0.38700000000000001</v>
      </c>
      <c r="K33" s="48">
        <v>0.35899999999999999</v>
      </c>
      <c r="L33" s="48">
        <v>6.7759999999999998</v>
      </c>
      <c r="M33" s="48">
        <v>7.5590000000000002</v>
      </c>
      <c r="N33" s="32">
        <f t="shared" si="8"/>
        <v>27.207000000000004</v>
      </c>
      <c r="O33" s="48">
        <v>12.792999999999999</v>
      </c>
      <c r="P33" s="48">
        <v>3.952</v>
      </c>
      <c r="Q33" s="32">
        <f t="shared" si="9"/>
        <v>16.744999999999997</v>
      </c>
      <c r="R33" s="48">
        <v>1.831</v>
      </c>
      <c r="S33" s="48">
        <v>0</v>
      </c>
      <c r="T33" s="48">
        <v>2.9060000000000001</v>
      </c>
      <c r="U33" s="48">
        <v>0</v>
      </c>
      <c r="V33" s="48">
        <v>0</v>
      </c>
      <c r="W33" s="48">
        <v>0</v>
      </c>
      <c r="X33" s="48">
        <v>1E-3</v>
      </c>
      <c r="Y33" s="48">
        <v>0</v>
      </c>
      <c r="Z33" s="23">
        <f t="shared" si="2"/>
        <v>4.7380000000000004</v>
      </c>
      <c r="AA33" s="48">
        <v>11.157</v>
      </c>
      <c r="AB33" s="48">
        <v>3.1859999999999999</v>
      </c>
      <c r="AC33" s="48">
        <v>10.087</v>
      </c>
      <c r="AD33" s="48">
        <v>5.242</v>
      </c>
      <c r="AE33" s="48">
        <v>4.6379999999999999</v>
      </c>
      <c r="AF33" s="48">
        <v>7.0860000000000003</v>
      </c>
      <c r="AG33" s="48">
        <v>2E-3</v>
      </c>
      <c r="AH33" s="48">
        <v>2E-3</v>
      </c>
      <c r="AI33" s="23">
        <f t="shared" si="3"/>
        <v>41.400000000000006</v>
      </c>
      <c r="AJ33" s="48">
        <v>0</v>
      </c>
      <c r="AK33" s="48">
        <v>0</v>
      </c>
      <c r="AL33" s="48">
        <v>0</v>
      </c>
      <c r="AM33" s="48">
        <v>0</v>
      </c>
      <c r="AN33" s="48">
        <v>0.61899999999999999</v>
      </c>
      <c r="AO33" s="48">
        <v>9.1319999999999997</v>
      </c>
      <c r="AP33" s="48">
        <v>0</v>
      </c>
      <c r="AQ33" s="48">
        <v>0</v>
      </c>
      <c r="AR33" s="23">
        <f t="shared" si="4"/>
        <v>9.7509999999999994</v>
      </c>
      <c r="AS33" s="48">
        <v>0.34899999999999998</v>
      </c>
      <c r="AT33" s="48">
        <v>0.78800000000000003</v>
      </c>
      <c r="AU33" s="23">
        <f t="shared" si="10"/>
        <v>1.137</v>
      </c>
      <c r="AV33" s="48">
        <v>0</v>
      </c>
      <c r="AW33" s="48">
        <v>0</v>
      </c>
      <c r="AX33" s="48">
        <v>9.8979999999999997</v>
      </c>
      <c r="AY33" s="48">
        <v>7.42</v>
      </c>
      <c r="AZ33" s="48">
        <v>0</v>
      </c>
      <c r="BA33" s="23">
        <f t="shared" si="11"/>
        <v>17.317999999999998</v>
      </c>
      <c r="BB33" s="48">
        <v>0</v>
      </c>
      <c r="BC33" s="48">
        <v>0</v>
      </c>
      <c r="BD33" s="48">
        <v>4.5869999999999997</v>
      </c>
      <c r="BE33" s="48">
        <v>7.79</v>
      </c>
      <c r="BF33" s="48">
        <v>0</v>
      </c>
      <c r="BG33" s="48">
        <v>7.4980000000000002</v>
      </c>
      <c r="BH33" s="23">
        <f t="shared" si="5"/>
        <v>19.875</v>
      </c>
      <c r="BI33" s="48">
        <v>0.61599999999999999</v>
      </c>
      <c r="BJ33" s="48">
        <v>0.01</v>
      </c>
      <c r="BK33" s="48">
        <v>0.45300000000000001</v>
      </c>
      <c r="BL33" s="48">
        <v>0.23400000000000001</v>
      </c>
      <c r="BM33" s="23">
        <f t="shared" si="6"/>
        <v>1.3129999999999999</v>
      </c>
      <c r="BN33" s="48">
        <v>17.95</v>
      </c>
      <c r="BO33" s="48">
        <v>19.222000000000001</v>
      </c>
      <c r="BP33" s="23">
        <f t="shared" si="7"/>
        <v>37.171999999999997</v>
      </c>
      <c r="BQ33" s="48">
        <v>0</v>
      </c>
      <c r="BR33" s="48">
        <v>0</v>
      </c>
      <c r="BS33" s="48">
        <v>1.5109999999999999</v>
      </c>
      <c r="BT33" s="48">
        <v>3.8</v>
      </c>
      <c r="BU33" s="48">
        <v>0</v>
      </c>
      <c r="BV33" s="48">
        <v>1.593</v>
      </c>
      <c r="BW33" s="48">
        <v>0</v>
      </c>
      <c r="BX33" s="48">
        <v>1E-3</v>
      </c>
      <c r="BY33" s="23">
        <f t="shared" si="12"/>
        <v>6.9050000000000002</v>
      </c>
      <c r="BZ33" s="48">
        <v>4.1000000000000002E-2</v>
      </c>
      <c r="CA33" s="23"/>
      <c r="CB33" s="23"/>
      <c r="CD33" s="42"/>
    </row>
    <row r="34" spans="1:82" s="5" customFormat="1">
      <c r="A34" s="20">
        <f t="shared" si="13"/>
        <v>43271</v>
      </c>
      <c r="B34" s="21" t="s">
        <v>63</v>
      </c>
      <c r="C34" s="22">
        <f t="shared" si="1"/>
        <v>184.54399999999998</v>
      </c>
      <c r="D34" s="48">
        <v>0</v>
      </c>
      <c r="E34" s="48">
        <v>4.9089999999999998</v>
      </c>
      <c r="F34" s="48">
        <v>3.7690000000000001</v>
      </c>
      <c r="G34" s="48">
        <v>3.508</v>
      </c>
      <c r="H34" s="48">
        <v>1E-3</v>
      </c>
      <c r="I34" s="48">
        <v>0</v>
      </c>
      <c r="J34" s="48">
        <v>0.378</v>
      </c>
      <c r="K34" s="48">
        <v>0.36</v>
      </c>
      <c r="L34" s="48">
        <v>6.7729999999999997</v>
      </c>
      <c r="M34" s="48">
        <v>7.5590000000000002</v>
      </c>
      <c r="N34" s="32">
        <f t="shared" si="8"/>
        <v>27.257000000000001</v>
      </c>
      <c r="O34" s="48">
        <v>12.776999999999999</v>
      </c>
      <c r="P34" s="48">
        <v>3.9460000000000002</v>
      </c>
      <c r="Q34" s="32">
        <f t="shared" si="9"/>
        <v>16.722999999999999</v>
      </c>
      <c r="R34" s="48">
        <v>1.7889999999999999</v>
      </c>
      <c r="S34" s="48">
        <v>0</v>
      </c>
      <c r="T34" s="48">
        <v>3.028</v>
      </c>
      <c r="U34" s="48">
        <v>0</v>
      </c>
      <c r="V34" s="48">
        <v>0</v>
      </c>
      <c r="W34" s="48">
        <v>0</v>
      </c>
      <c r="X34" s="48">
        <v>1E-3</v>
      </c>
      <c r="Y34" s="48">
        <v>0</v>
      </c>
      <c r="Z34" s="23">
        <f t="shared" si="2"/>
        <v>4.8180000000000005</v>
      </c>
      <c r="AA34" s="48">
        <v>11.151</v>
      </c>
      <c r="AB34" s="48">
        <v>3.2029999999999998</v>
      </c>
      <c r="AC34" s="48">
        <v>9.9890000000000008</v>
      </c>
      <c r="AD34" s="48">
        <v>5.2140000000000004</v>
      </c>
      <c r="AE34" s="48">
        <v>4.5209999999999999</v>
      </c>
      <c r="AF34" s="48">
        <v>8.2449999999999992</v>
      </c>
      <c r="AG34" s="48">
        <v>3.0000000000000001E-3</v>
      </c>
      <c r="AH34" s="48">
        <v>1E-3</v>
      </c>
      <c r="AI34" s="23">
        <f t="shared" si="3"/>
        <v>42.326999999999998</v>
      </c>
      <c r="AJ34" s="48">
        <v>0</v>
      </c>
      <c r="AK34" s="48">
        <v>0</v>
      </c>
      <c r="AL34" s="48">
        <v>0</v>
      </c>
      <c r="AM34" s="48">
        <v>0</v>
      </c>
      <c r="AN34" s="48">
        <v>0.61599999999999999</v>
      </c>
      <c r="AO34" s="48">
        <v>9.0809999999999995</v>
      </c>
      <c r="AP34" s="48">
        <v>0</v>
      </c>
      <c r="AQ34" s="48">
        <v>0</v>
      </c>
      <c r="AR34" s="23">
        <f t="shared" si="4"/>
        <v>9.6969999999999992</v>
      </c>
      <c r="AS34" s="48">
        <v>0.34100000000000003</v>
      </c>
      <c r="AT34" s="48">
        <v>0.78400000000000003</v>
      </c>
      <c r="AU34" s="23">
        <f t="shared" si="10"/>
        <v>1.125</v>
      </c>
      <c r="AV34" s="48">
        <v>0</v>
      </c>
      <c r="AW34" s="48">
        <v>0</v>
      </c>
      <c r="AX34" s="48">
        <v>9.8789999999999996</v>
      </c>
      <c r="AY34" s="48">
        <v>7.4710000000000001</v>
      </c>
      <c r="AZ34" s="48">
        <v>0</v>
      </c>
      <c r="BA34" s="23">
        <f t="shared" si="11"/>
        <v>17.350000000000001</v>
      </c>
      <c r="BB34" s="48">
        <v>0</v>
      </c>
      <c r="BC34" s="48">
        <v>0</v>
      </c>
      <c r="BD34" s="48">
        <v>4.5720000000000001</v>
      </c>
      <c r="BE34" s="48">
        <v>7.8710000000000004</v>
      </c>
      <c r="BF34" s="48">
        <v>0</v>
      </c>
      <c r="BG34" s="48">
        <v>7.4790000000000001</v>
      </c>
      <c r="BH34" s="23">
        <f t="shared" si="5"/>
        <v>19.922000000000001</v>
      </c>
      <c r="BI34" s="48">
        <v>0.60599999999999998</v>
      </c>
      <c r="BJ34" s="48">
        <v>0.01</v>
      </c>
      <c r="BK34" s="48">
        <v>0.44600000000000001</v>
      </c>
      <c r="BL34" s="48">
        <v>0.23400000000000001</v>
      </c>
      <c r="BM34" s="23">
        <f t="shared" si="6"/>
        <v>1.296</v>
      </c>
      <c r="BN34" s="48">
        <v>17.96</v>
      </c>
      <c r="BO34" s="48">
        <v>19.196000000000002</v>
      </c>
      <c r="BP34" s="23">
        <f t="shared" si="7"/>
        <v>37.156000000000006</v>
      </c>
      <c r="BQ34" s="48">
        <v>0</v>
      </c>
      <c r="BR34" s="48">
        <v>0</v>
      </c>
      <c r="BS34" s="48">
        <v>1.5109999999999999</v>
      </c>
      <c r="BT34" s="48">
        <v>3.8050000000000002</v>
      </c>
      <c r="BU34" s="48">
        <v>0</v>
      </c>
      <c r="BV34" s="48">
        <v>1.599</v>
      </c>
      <c r="BW34" s="48">
        <v>0</v>
      </c>
      <c r="BX34" s="48">
        <v>0</v>
      </c>
      <c r="BY34" s="23">
        <f t="shared" si="12"/>
        <v>6.915</v>
      </c>
      <c r="BZ34" s="48">
        <v>4.2000000000000003E-2</v>
      </c>
      <c r="CA34" s="23"/>
      <c r="CB34" s="23"/>
      <c r="CD34" s="42"/>
    </row>
    <row r="35" spans="1:82" s="5" customFormat="1">
      <c r="A35" s="24" t="s">
        <v>64</v>
      </c>
      <c r="B35" s="24"/>
      <c r="C35" s="25">
        <f t="shared" ref="C35:BN35" si="14">SUM(C11:C34)</f>
        <v>4338.2139999999999</v>
      </c>
      <c r="D35" s="25">
        <f t="shared" si="14"/>
        <v>0</v>
      </c>
      <c r="E35" s="25">
        <f t="shared" si="14"/>
        <v>117.166</v>
      </c>
      <c r="F35" s="25">
        <f t="shared" si="14"/>
        <v>86.938000000000017</v>
      </c>
      <c r="G35" s="25">
        <f t="shared" si="14"/>
        <v>84.328999999999994</v>
      </c>
      <c r="H35" s="25">
        <f t="shared" si="14"/>
        <v>1.2000000000000004E-2</v>
      </c>
      <c r="I35" s="25">
        <f t="shared" si="14"/>
        <v>8.0000000000000002E-3</v>
      </c>
      <c r="J35" s="25">
        <f t="shared" si="14"/>
        <v>8.9149999999999991</v>
      </c>
      <c r="K35" s="25">
        <f t="shared" si="14"/>
        <v>8.9719999999999995</v>
      </c>
      <c r="L35" s="25">
        <f t="shared" si="14"/>
        <v>162.55100000000002</v>
      </c>
      <c r="M35" s="25">
        <f t="shared" si="14"/>
        <v>181.00299999999999</v>
      </c>
      <c r="N35" s="26">
        <f t="shared" si="14"/>
        <v>649.89400000000001</v>
      </c>
      <c r="O35" s="25">
        <f t="shared" si="14"/>
        <v>305.03600000000006</v>
      </c>
      <c r="P35" s="25">
        <f>SUM(P11:P34)</f>
        <v>95.954999999999998</v>
      </c>
      <c r="Q35" s="25">
        <f>SUM(Q11:Q34)</f>
        <v>400.99099999999999</v>
      </c>
      <c r="R35" s="25">
        <f t="shared" si="14"/>
        <v>43.570999999999998</v>
      </c>
      <c r="S35" s="25">
        <f t="shared" si="14"/>
        <v>0</v>
      </c>
      <c r="T35" s="25">
        <f t="shared" si="14"/>
        <v>72.462000000000003</v>
      </c>
      <c r="U35" s="25">
        <f t="shared" si="14"/>
        <v>0</v>
      </c>
      <c r="V35" s="25">
        <f t="shared" si="14"/>
        <v>6.0000000000000001E-3</v>
      </c>
      <c r="W35" s="25">
        <f t="shared" si="14"/>
        <v>0</v>
      </c>
      <c r="X35" s="25">
        <f t="shared" si="14"/>
        <v>2.4000000000000014E-2</v>
      </c>
      <c r="Y35" s="25">
        <f t="shared" si="14"/>
        <v>0</v>
      </c>
      <c r="Z35" s="25">
        <f t="shared" si="14"/>
        <v>116.063</v>
      </c>
      <c r="AA35" s="25">
        <f t="shared" si="14"/>
        <v>265.44200000000006</v>
      </c>
      <c r="AB35" s="25">
        <f t="shared" si="14"/>
        <v>75.627999999999986</v>
      </c>
      <c r="AC35" s="25">
        <f t="shared" si="14"/>
        <v>243.91299999999998</v>
      </c>
      <c r="AD35" s="25">
        <f t="shared" si="14"/>
        <v>126.64899999999999</v>
      </c>
      <c r="AE35" s="25">
        <f t="shared" si="14"/>
        <v>134.13399999999999</v>
      </c>
      <c r="AF35" s="25">
        <f t="shared" si="14"/>
        <v>114.337</v>
      </c>
      <c r="AG35" s="25">
        <f t="shared" si="14"/>
        <v>6.500000000000003E-2</v>
      </c>
      <c r="AH35" s="25">
        <f t="shared" si="14"/>
        <v>4.5000000000000026E-2</v>
      </c>
      <c r="AI35" s="25">
        <f t="shared" si="14"/>
        <v>960.21299999999997</v>
      </c>
      <c r="AJ35" s="25">
        <f t="shared" si="14"/>
        <v>0</v>
      </c>
      <c r="AK35" s="25">
        <f t="shared" si="14"/>
        <v>0</v>
      </c>
      <c r="AL35" s="25">
        <f t="shared" si="14"/>
        <v>0</v>
      </c>
      <c r="AM35" s="25">
        <f t="shared" si="14"/>
        <v>0</v>
      </c>
      <c r="AN35" s="25">
        <f t="shared" si="14"/>
        <v>12.717000000000002</v>
      </c>
      <c r="AO35" s="25">
        <f t="shared" si="14"/>
        <v>217.26100000000005</v>
      </c>
      <c r="AP35" s="25">
        <f t="shared" si="14"/>
        <v>0</v>
      </c>
      <c r="AQ35" s="25">
        <f t="shared" si="14"/>
        <v>0</v>
      </c>
      <c r="AR35" s="25">
        <f t="shared" si="14"/>
        <v>229.97800000000001</v>
      </c>
      <c r="AS35" s="25">
        <f t="shared" si="14"/>
        <v>7.8350000000000009</v>
      </c>
      <c r="AT35" s="25">
        <f t="shared" si="14"/>
        <v>20.741</v>
      </c>
      <c r="AU35" s="25">
        <f t="shared" si="14"/>
        <v>28.575999999999997</v>
      </c>
      <c r="AV35" s="25">
        <f>SUM(AV11:AV34)</f>
        <v>0</v>
      </c>
      <c r="AW35" s="25">
        <f>SUM(AW11:AW34)</f>
        <v>0</v>
      </c>
      <c r="AX35" s="25">
        <f t="shared" si="14"/>
        <v>234.97599999999997</v>
      </c>
      <c r="AY35" s="25">
        <f t="shared" si="14"/>
        <v>170.95699999999999</v>
      </c>
      <c r="AZ35" s="25">
        <f t="shared" si="14"/>
        <v>0</v>
      </c>
      <c r="BA35" s="25">
        <f t="shared" si="14"/>
        <v>405.93300000000005</v>
      </c>
      <c r="BB35" s="25">
        <f t="shared" si="14"/>
        <v>0</v>
      </c>
      <c r="BC35" s="25">
        <f t="shared" si="14"/>
        <v>0</v>
      </c>
      <c r="BD35" s="25">
        <f t="shared" si="14"/>
        <v>110.10799999999999</v>
      </c>
      <c r="BE35" s="25">
        <f t="shared" si="14"/>
        <v>189.36700000000002</v>
      </c>
      <c r="BF35" s="25">
        <f t="shared" si="14"/>
        <v>0</v>
      </c>
      <c r="BG35" s="25">
        <f t="shared" si="14"/>
        <v>160.48700000000002</v>
      </c>
      <c r="BH35" s="25">
        <f t="shared" si="14"/>
        <v>459.96200000000005</v>
      </c>
      <c r="BI35" s="25">
        <f t="shared" si="14"/>
        <v>14.108999999999998</v>
      </c>
      <c r="BJ35" s="25">
        <f t="shared" si="14"/>
        <v>0.22800000000000006</v>
      </c>
      <c r="BK35" s="25">
        <f t="shared" si="14"/>
        <v>10.78</v>
      </c>
      <c r="BL35" s="25">
        <f t="shared" si="14"/>
        <v>5.1269999999999998</v>
      </c>
      <c r="BM35" s="25">
        <f t="shared" si="14"/>
        <v>30.243999999999996</v>
      </c>
      <c r="BN35" s="25">
        <f t="shared" si="14"/>
        <v>428.09500000000008</v>
      </c>
      <c r="BO35" s="25">
        <f t="shared" ref="BO35:BZ35" si="15">SUM(BO11:BO34)</f>
        <v>463.47400000000005</v>
      </c>
      <c r="BP35" s="25">
        <f t="shared" si="15"/>
        <v>891.56900000000019</v>
      </c>
      <c r="BQ35" s="25">
        <f t="shared" si="15"/>
        <v>0</v>
      </c>
      <c r="BR35" s="25">
        <f t="shared" si="15"/>
        <v>0</v>
      </c>
      <c r="BS35" s="25">
        <f t="shared" si="15"/>
        <v>35.856000000000009</v>
      </c>
      <c r="BT35" s="25">
        <f t="shared" si="15"/>
        <v>91.66200000000002</v>
      </c>
      <c r="BU35" s="25">
        <f t="shared" si="15"/>
        <v>0</v>
      </c>
      <c r="BV35" s="25">
        <f>SUM(BV11:BV34)</f>
        <v>38.252000000000002</v>
      </c>
      <c r="BW35" s="25">
        <f>SUM(BW11:BW34)</f>
        <v>0</v>
      </c>
      <c r="BX35" s="25">
        <f>SUM(BX11:BX34)</f>
        <v>1.7000000000000008E-2</v>
      </c>
      <c r="BY35" s="25">
        <f>SUM(BY11:BY34)</f>
        <v>165.78700000000001</v>
      </c>
      <c r="BZ35" s="25">
        <f t="shared" si="15"/>
        <v>0.99600000000000033</v>
      </c>
      <c r="CA35" s="25">
        <f t="shared" ref="CA35:CB35" si="16">SUM(CA11:CA34)</f>
        <v>0</v>
      </c>
      <c r="CB35" s="25">
        <f t="shared" si="16"/>
        <v>0</v>
      </c>
    </row>
    <row r="36" spans="1:82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2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2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</row>
    <row r="39" spans="1:82">
      <c r="A39" s="2"/>
      <c r="K39" s="29"/>
    </row>
    <row r="40" spans="1:82">
      <c r="A40" s="2"/>
      <c r="K40" s="29"/>
    </row>
    <row r="41" spans="1:82">
      <c r="A41" s="2"/>
      <c r="K41" s="29"/>
    </row>
    <row r="42" spans="1:82">
      <c r="K42" s="29"/>
      <c r="R42" s="27"/>
      <c r="AJ42" s="27"/>
      <c r="AV42" s="27"/>
      <c r="BN42" s="27"/>
    </row>
    <row r="43" spans="1:82">
      <c r="K43" s="29"/>
      <c r="R43" s="27"/>
      <c r="AJ43" s="27"/>
      <c r="AV43" s="27"/>
      <c r="BN43" s="27" t="s">
        <v>69</v>
      </c>
    </row>
    <row r="44" spans="1:82">
      <c r="K44" s="29"/>
      <c r="R44" s="27"/>
      <c r="AJ44" s="27"/>
      <c r="AV44" s="27"/>
      <c r="BN44" s="27" t="s">
        <v>70</v>
      </c>
    </row>
    <row r="45" spans="1:82">
      <c r="A45" s="2"/>
      <c r="G45" s="2" t="s">
        <v>77</v>
      </c>
      <c r="K45" s="29"/>
      <c r="S45" s="27"/>
      <c r="T45" s="2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  <row r="46" spans="1:82">
      <c r="J46" s="28"/>
      <c r="K46" s="28"/>
      <c r="L46" s="28"/>
      <c r="M46" s="28"/>
      <c r="AX46" s="28"/>
      <c r="AY46" s="28"/>
      <c r="AZ46" s="28"/>
    </row>
    <row r="47" spans="1:82">
      <c r="J47" s="28"/>
      <c r="K47" s="28"/>
      <c r="L47" s="28"/>
      <c r="M47" s="28"/>
      <c r="AX47" s="28"/>
      <c r="AY47" s="28"/>
      <c r="AZ47" s="28"/>
    </row>
    <row r="48" spans="1:82">
      <c r="J48" s="28"/>
      <c r="K48" s="28"/>
      <c r="L48" s="28"/>
      <c r="M48" s="28"/>
      <c r="AX48" s="28"/>
      <c r="AY48" s="28"/>
      <c r="AZ48" s="28"/>
    </row>
    <row r="49" spans="10:52">
      <c r="J49" s="28"/>
      <c r="K49" s="28"/>
      <c r="L49" s="28"/>
      <c r="M49" s="28"/>
      <c r="AX49" s="28"/>
      <c r="AY49" s="28"/>
      <c r="AZ49" s="28"/>
    </row>
    <row r="50" spans="10:52">
      <c r="J50" s="28"/>
      <c r="K50" s="28"/>
      <c r="L50" s="28"/>
      <c r="M50" s="28"/>
      <c r="AX50" s="28"/>
      <c r="AY50" s="28"/>
      <c r="AZ50" s="28"/>
    </row>
    <row r="51" spans="10:52">
      <c r="J51" s="28"/>
      <c r="K51" s="28"/>
      <c r="L51" s="28"/>
      <c r="M51" s="28"/>
      <c r="AX51" s="28"/>
      <c r="AY51" s="28"/>
      <c r="AZ51" s="28"/>
    </row>
    <row r="52" spans="10:52">
      <c r="J52" s="28"/>
      <c r="K52" s="28"/>
      <c r="L52" s="28"/>
      <c r="M52" s="28"/>
      <c r="AX52" s="28"/>
      <c r="AY52" s="28"/>
      <c r="AZ52" s="28"/>
    </row>
    <row r="53" spans="10:52">
      <c r="J53" s="28"/>
      <c r="K53" s="28"/>
      <c r="L53" s="28"/>
      <c r="M53" s="28"/>
      <c r="AX53" s="28"/>
      <c r="AY53" s="28"/>
      <c r="AZ53" s="28"/>
    </row>
    <row r="54" spans="10:52">
      <c r="J54" s="28"/>
      <c r="K54" s="28"/>
      <c r="L54" s="28"/>
      <c r="M54" s="28"/>
      <c r="AX54" s="28"/>
      <c r="AY54" s="28"/>
      <c r="AZ54" s="28"/>
    </row>
    <row r="55" spans="10:52">
      <c r="J55" s="28"/>
      <c r="K55" s="28"/>
      <c r="L55" s="28"/>
      <c r="M55" s="28"/>
      <c r="AX55" s="28"/>
      <c r="AY55" s="28"/>
      <c r="AZ55" s="28"/>
    </row>
    <row r="56" spans="10:52">
      <c r="J56" s="28"/>
      <c r="K56" s="28"/>
      <c r="L56" s="28"/>
      <c r="M56" s="28"/>
      <c r="AX56" s="28"/>
      <c r="AY56" s="28"/>
      <c r="AZ56" s="28"/>
    </row>
    <row r="57" spans="10:52">
      <c r="J57" s="28"/>
      <c r="K57" s="28"/>
      <c r="L57" s="28"/>
      <c r="M57" s="28"/>
      <c r="AX57" s="28"/>
      <c r="AY57" s="28"/>
      <c r="AZ57" s="28"/>
    </row>
    <row r="58" spans="10:52">
      <c r="J58" s="28"/>
      <c r="K58" s="28"/>
      <c r="L58" s="28"/>
      <c r="M58" s="28"/>
      <c r="AX58" s="28"/>
      <c r="AY58" s="28"/>
      <c r="AZ58" s="28"/>
    </row>
    <row r="59" spans="10:52">
      <c r="J59" s="28"/>
      <c r="K59" s="28"/>
      <c r="L59" s="28"/>
      <c r="M59" s="28"/>
      <c r="AX59" s="28"/>
      <c r="AY59" s="28"/>
      <c r="AZ59" s="28"/>
    </row>
    <row r="60" spans="10:52">
      <c r="J60" s="28"/>
      <c r="K60" s="28"/>
      <c r="L60" s="28"/>
      <c r="M60" s="28"/>
      <c r="AX60" s="28"/>
      <c r="AY60" s="28"/>
      <c r="AZ60" s="28"/>
    </row>
    <row r="61" spans="10:52">
      <c r="J61" s="28"/>
      <c r="K61" s="28"/>
      <c r="L61" s="28"/>
      <c r="M61" s="28"/>
      <c r="AX61" s="28"/>
      <c r="AY61" s="28"/>
      <c r="AZ61" s="28"/>
    </row>
    <row r="62" spans="10:52">
      <c r="J62" s="28"/>
      <c r="K62" s="28"/>
      <c r="L62" s="28"/>
      <c r="M62" s="28"/>
      <c r="AX62" s="28"/>
      <c r="AY62" s="28"/>
      <c r="AZ62" s="28"/>
    </row>
    <row r="63" spans="10:52">
      <c r="AX63" s="28"/>
      <c r="AY63" s="28"/>
      <c r="AZ63" s="28"/>
    </row>
  </sheetData>
  <mergeCells count="28">
    <mergeCell ref="A8:A9"/>
    <mergeCell ref="B8:B9"/>
    <mergeCell ref="C8:C9"/>
    <mergeCell ref="D8:M8"/>
    <mergeCell ref="N8:N9"/>
    <mergeCell ref="AJ8:AQ8"/>
    <mergeCell ref="AR8:AR9"/>
    <mergeCell ref="O8:P8"/>
    <mergeCell ref="Q8:Q9"/>
    <mergeCell ref="R8:Y8"/>
    <mergeCell ref="Z8:Z9"/>
    <mergeCell ref="AA8:AH8"/>
    <mergeCell ref="AI8:AI9"/>
    <mergeCell ref="AU8:AU9"/>
    <mergeCell ref="AS8:AT8"/>
    <mergeCell ref="BA8:BA9"/>
    <mergeCell ref="BB8:BG8"/>
    <mergeCell ref="BY8:BY9"/>
    <mergeCell ref="BZ8:BZ9"/>
    <mergeCell ref="AV8:AZ8"/>
    <mergeCell ref="CA8:CA9"/>
    <mergeCell ref="CB8:CB9"/>
    <mergeCell ref="BH8:BH9"/>
    <mergeCell ref="BI8:BL8"/>
    <mergeCell ref="BM8:BM9"/>
    <mergeCell ref="BN8:BO8"/>
    <mergeCell ref="BP8:BP9"/>
    <mergeCell ref="BQ8:BX8"/>
  </mergeCells>
  <phoneticPr fontId="14" type="noConversion"/>
  <conditionalFormatting sqref="AU11:AU37 BA11:BA37 AV35 Z11:Z34 AW35:AW37 N11:N34 Q11:Q34 AI11:AI34 AR11:AR34 BH11:BH34 BM11:BM34 BP11:BP34 BY11:BY34 CA11:CB34">
    <cfRule type="cellIs" dxfId="341" priority="105" stopIfTrue="1" operator="equal">
      <formula>#REF!</formula>
    </cfRule>
    <cfRule type="cellIs" dxfId="340" priority="106" stopIfTrue="1" operator="equal">
      <formula>#REF!</formula>
    </cfRule>
  </conditionalFormatting>
  <conditionalFormatting sqref="AK35:AU37 AX35:BM37 C35:Q37 S35:AI37 AJ35 BO35:CB37">
    <cfRule type="cellIs" dxfId="339" priority="71" stopIfTrue="1" operator="equal">
      <formula>C$38</formula>
    </cfRule>
    <cfRule type="cellIs" dxfId="338" priority="72" stopIfTrue="1" operator="equal">
      <formula>#REF!</formula>
    </cfRule>
  </conditionalFormatting>
  <conditionalFormatting sqref="BN35">
    <cfRule type="cellIs" dxfId="337" priority="463" stopIfTrue="1" operator="equal">
      <formula>BN$38</formula>
    </cfRule>
    <cfRule type="cellIs" dxfId="336" priority="464" stopIfTrue="1" operator="equal">
      <formula>#REF!</formula>
    </cfRule>
  </conditionalFormatting>
  <conditionalFormatting sqref="R35">
    <cfRule type="cellIs" dxfId="335" priority="481" stopIfTrue="1" operator="equal">
      <formula>R$38</formula>
    </cfRule>
    <cfRule type="cellIs" dxfId="334" priority="482" stopIfTrue="1" operator="equal">
      <formula>#REF!</formula>
    </cfRule>
  </conditionalFormatting>
  <conditionalFormatting sqref="AU35:AU37">
    <cfRule type="cellIs" dxfId="333" priority="767" stopIfTrue="1" operator="equal">
      <formula>AW$38</formula>
    </cfRule>
    <cfRule type="cellIs" dxfId="332" priority="768" stopIfTrue="1" operator="equal">
      <formula>#REF!</formula>
    </cfRule>
  </conditionalFormatting>
  <conditionalFormatting sqref="BQ35:BQ38 BO35:BO38 AQ35:AQ38">
    <cfRule type="cellIs" dxfId="331" priority="35" stopIfTrue="1" operator="equal">
      <formula>AQ$39</formula>
    </cfRule>
    <cfRule type="cellIs" dxfId="330" priority="36" stopIfTrue="1" operator="equal">
      <formula>#REF!</formula>
    </cfRule>
  </conditionalFormatting>
  <conditionalFormatting sqref="BS35:BV38">
    <cfRule type="cellIs" dxfId="329" priority="33" stopIfTrue="1" operator="equal">
      <formula>BS$39</formula>
    </cfRule>
    <cfRule type="cellIs" dxfId="328" priority="34" stopIfTrue="1" operator="equal">
      <formula>#REF!</formula>
    </cfRule>
  </conditionalFormatting>
  <conditionalFormatting sqref="AU11:AU38 BA11:BA38 Z11:Z34 N11:N34 Q11:Q34 AI11:AI34 AR11:AR34 BH11:BH34 BM11:BM34 BP11:BP34 BY11:BY34">
    <cfRule type="cellIs" dxfId="327" priority="31" stopIfTrue="1" operator="equal">
      <formula>#REF!</formula>
    </cfRule>
    <cfRule type="cellIs" dxfId="326" priority="32" stopIfTrue="1" operator="equal">
      <formula>#REF!</formula>
    </cfRule>
  </conditionalFormatting>
  <conditionalFormatting sqref="BW35:BY38">
    <cfRule type="cellIs" dxfId="325" priority="29" stopIfTrue="1" operator="equal">
      <formula>BW$39</formula>
    </cfRule>
    <cfRule type="cellIs" dxfId="324" priority="30" stopIfTrue="1" operator="equal">
      <formula>#REF!</formula>
    </cfRule>
  </conditionalFormatting>
  <conditionalFormatting sqref="L35:L38 BF35:BG38 BB35:BB38">
    <cfRule type="cellIs" dxfId="323" priority="27" stopIfTrue="1" operator="equal">
      <formula>L$39</formula>
    </cfRule>
    <cfRule type="cellIs" dxfId="322" priority="28" stopIfTrue="1" operator="equal">
      <formula>N$111</formula>
    </cfRule>
  </conditionalFormatting>
  <conditionalFormatting sqref="BI35:BJ38 K35:K38 AX35:AX38 BM35:BM38 BN35 H35:I38 U35:U38 AD35:AD38 AM35:AM38">
    <cfRule type="cellIs" dxfId="321" priority="25" stopIfTrue="1" operator="equal">
      <formula>H$39</formula>
    </cfRule>
    <cfRule type="cellIs" dxfId="320" priority="26" stopIfTrue="1" operator="equal">
      <formula>L$111</formula>
    </cfRule>
  </conditionalFormatting>
  <conditionalFormatting sqref="BK35:BK38 M35:M38 AI35:AI38 AJ35 C35:G38 R35 S35:S38 Z35:AB38 AZ35:BA38 AK35:AK38">
    <cfRule type="cellIs" dxfId="319" priority="23" stopIfTrue="1" operator="equal">
      <formula>C$39</formula>
    </cfRule>
    <cfRule type="cellIs" dxfId="318" priority="24" stopIfTrue="1" operator="equal">
      <formula>H$111</formula>
    </cfRule>
  </conditionalFormatting>
  <conditionalFormatting sqref="AN35:AN38 V35:V38 AE35:AE38 BE35:BE38">
    <cfRule type="cellIs" dxfId="317" priority="21" stopIfTrue="1" operator="equal">
      <formula>V$39</formula>
    </cfRule>
    <cfRule type="cellIs" dxfId="316" priority="22" stopIfTrue="1" operator="equal">
      <formula>T$111</formula>
    </cfRule>
  </conditionalFormatting>
  <conditionalFormatting sqref="BH35:BH38 BL35:BL38 AF35:AH38 BZ35:BZ38 W35:Y38 AO35:AP38">
    <cfRule type="cellIs" dxfId="315" priority="19" stopIfTrue="1" operator="equal">
      <formula>W$39</formula>
    </cfRule>
    <cfRule type="cellIs" dxfId="314" priority="20" stopIfTrue="1" operator="equal">
      <formula>Z$111</formula>
    </cfRule>
  </conditionalFormatting>
  <conditionalFormatting sqref="BR35:BR38 T35:T38 AC35:AC38">
    <cfRule type="cellIs" dxfId="313" priority="17" stopIfTrue="1" operator="equal">
      <formula>T$39</formula>
    </cfRule>
    <cfRule type="cellIs" dxfId="312" priority="18" stopIfTrue="1" operator="equal">
      <formula>AD$111</formula>
    </cfRule>
  </conditionalFormatting>
  <conditionalFormatting sqref="BC35:BC38">
    <cfRule type="cellIs" dxfId="311" priority="15" stopIfTrue="1" operator="equal">
      <formula>BC$39</formula>
    </cfRule>
    <cfRule type="cellIs" dxfId="310" priority="16" stopIfTrue="1" operator="equal">
      <formula>BL$111</formula>
    </cfRule>
  </conditionalFormatting>
  <conditionalFormatting sqref="BD35:BD38 AR35:AR38 O35:Q38 BA35:BA38">
    <cfRule type="cellIs" dxfId="309" priority="13" stopIfTrue="1" operator="equal">
      <formula>O$39</formula>
    </cfRule>
    <cfRule type="cellIs" dxfId="308" priority="14" stopIfTrue="1" operator="equal">
      <formula>U$111</formula>
    </cfRule>
  </conditionalFormatting>
  <conditionalFormatting sqref="J35:J38">
    <cfRule type="cellIs" dxfId="307" priority="11" stopIfTrue="1" operator="equal">
      <formula>J$39</formula>
    </cfRule>
    <cfRule type="cellIs" dxfId="306" priority="12" stopIfTrue="1" operator="equal">
      <formula>F$111</formula>
    </cfRule>
  </conditionalFormatting>
  <conditionalFormatting sqref="AS35:AU38 AY35:AY38">
    <cfRule type="cellIs" dxfId="305" priority="9" stopIfTrue="1" operator="equal">
      <formula>AS$39</formula>
    </cfRule>
    <cfRule type="cellIs" dxfId="304" priority="10" stopIfTrue="1" operator="equal">
      <formula>AZ$111</formula>
    </cfRule>
  </conditionalFormatting>
  <conditionalFormatting sqref="BP35:BP38 N35:N38">
    <cfRule type="cellIs" dxfId="303" priority="7" stopIfTrue="1" operator="equal">
      <formula>N$39</formula>
    </cfRule>
    <cfRule type="cellIs" dxfId="302" priority="8" stopIfTrue="1" operator="equal">
      <formula>V$111</formula>
    </cfRule>
  </conditionalFormatting>
  <conditionalFormatting sqref="AU35:AU38">
    <cfRule type="cellIs" dxfId="301" priority="5" stopIfTrue="1" operator="equal">
      <formula>AW$39</formula>
    </cfRule>
    <cfRule type="cellIs" dxfId="300" priority="6" stopIfTrue="1" operator="equal">
      <formula>BA$111</formula>
    </cfRule>
  </conditionalFormatting>
  <conditionalFormatting sqref="AL35:AL38">
    <cfRule type="cellIs" dxfId="299" priority="3" stopIfTrue="1" operator="equal">
      <formula>AL$39</formula>
    </cfRule>
    <cfRule type="cellIs" dxfId="298" priority="4" stopIfTrue="1" operator="equal">
      <formula>AW$111</formula>
    </cfRule>
  </conditionalFormatting>
  <conditionalFormatting sqref="AW35:AW38 AV35">
    <cfRule type="cellIs" dxfId="297" priority="1" stopIfTrue="1" operator="equal">
      <formula>#REF!</formula>
    </cfRule>
    <cfRule type="cellIs" dxfId="296" priority="2" stopIfTrue="1" operator="equal">
      <formula>AY$111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7"/>
  <sheetViews>
    <sheetView workbookViewId="0">
      <selection activeCell="BZ11" sqref="BZ11:BZ3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" style="2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customWidth="1"/>
    <col min="79" max="79" width="11.7109375" style="5" bestFit="1" customWidth="1"/>
    <col min="80" max="80" width="12.7109375" style="2"/>
    <col min="81" max="81" width="12.85546875" style="2" bestFit="1" customWidth="1"/>
    <col min="82" max="16384" width="12.7109375" style="2"/>
  </cols>
  <sheetData>
    <row r="1" spans="1:79">
      <c r="A1" s="1"/>
      <c r="B1" s="1"/>
      <c r="C1" s="1"/>
      <c r="H1" s="3"/>
      <c r="I1" s="4"/>
    </row>
    <row r="2" spans="1:79" s="6" customFormat="1" ht="15.75">
      <c r="B2" s="7"/>
      <c r="C2" s="7"/>
      <c r="D2" s="7"/>
      <c r="E2" s="7"/>
      <c r="F2" s="7"/>
      <c r="G2" s="7"/>
      <c r="H2" s="7"/>
      <c r="I2" s="7" t="str">
        <f>'Замер Актив 20 июня 2018'!I2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$I2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79" s="6" customFormat="1" ht="15.75">
      <c r="B3" s="8"/>
      <c r="C3" s="8"/>
      <c r="D3" s="8"/>
      <c r="E3" s="8"/>
      <c r="F3" s="8"/>
      <c r="G3" s="8"/>
      <c r="H3" s="8"/>
      <c r="I3" s="7" t="s">
        <v>83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 t="shared" ref="T3:T5" si="0">$I3</f>
        <v>РЕЗУЛЬТАТОВ  ЗАМЕРА  РЕАКТИВНОЙ  МОЩНОСТИ</v>
      </c>
      <c r="U3" s="8"/>
      <c r="V3" s="8"/>
      <c r="AE3" s="7" t="str">
        <f t="shared" ref="AE3:AE5" si="1">$I3</f>
        <v>РЕЗУЛЬТАТОВ  ЗАМЕРА  РЕАКТИВНОЙ  МОЩНОСТИ</v>
      </c>
      <c r="AQ3" s="7" t="str">
        <f t="shared" ref="AQ3:AQ5" si="2">$I3</f>
        <v>РЕЗУЛЬТАТОВ  ЗАМЕРА  РЕАКТИВНОЙ  МОЩНОСТИ</v>
      </c>
      <c r="BD3" s="7" t="str">
        <f t="shared" ref="BD3:BD5" si="3">$I3</f>
        <v>РЕЗУЛЬТАТОВ  ЗАМЕРА  РЕАКТИВНОЙ  МОЩНОСТИ</v>
      </c>
      <c r="BN3" s="8"/>
      <c r="BT3" s="7" t="str">
        <f t="shared" ref="BT3:BT5" si="4">$I3</f>
        <v>РЕЗУЛЬТАТОВ  ЗАМЕРА  РЕАКТИВНОЙ  МОЩНОСТИ</v>
      </c>
    </row>
    <row r="4" spans="1:79" s="9" customFormat="1" ht="15.75">
      <c r="B4" s="8"/>
      <c r="C4" s="8"/>
      <c r="D4" s="8"/>
      <c r="E4" s="8"/>
      <c r="F4" s="8"/>
      <c r="G4" s="8"/>
      <c r="H4" s="8"/>
      <c r="I4" s="7" t="str">
        <f>'Замер Актив 20 июня 2018'!I4</f>
        <v xml:space="preserve">за  20 июня 2018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8" t="str">
        <f t="shared" si="0"/>
        <v xml:space="preserve">за  20 июня 2018 года (время московское). </v>
      </c>
      <c r="U4" s="8"/>
      <c r="V4" s="8"/>
      <c r="AE4" s="8" t="str">
        <f t="shared" si="1"/>
        <v xml:space="preserve">за  20 июня 2018 года (время московское). </v>
      </c>
      <c r="AQ4" s="8" t="str">
        <f t="shared" si="2"/>
        <v xml:space="preserve">за  20 июня 2018 года (время московское). </v>
      </c>
      <c r="BD4" s="8" t="str">
        <f t="shared" si="3"/>
        <v xml:space="preserve">за  20 июня 2018 года (время московское). </v>
      </c>
      <c r="BN4" s="8"/>
      <c r="BT4" s="8" t="str">
        <f t="shared" si="4"/>
        <v xml:space="preserve">за  20 июня 2018 года (время московское). </v>
      </c>
    </row>
    <row r="5" spans="1:79" s="10" customFormat="1" ht="15.75">
      <c r="B5" s="11"/>
      <c r="C5" s="11"/>
      <c r="D5" s="11"/>
      <c r="E5" s="11"/>
      <c r="F5" s="11"/>
      <c r="G5" s="11"/>
      <c r="H5" s="11"/>
      <c r="I5" s="7" t="str">
        <f>'Замер Актив 20 июня 2018'!I5</f>
        <v>по  АО  "Черногорэнерго".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11" t="str">
        <f t="shared" si="0"/>
        <v>по  АО  "Черногорэнерго".</v>
      </c>
      <c r="U5" s="11"/>
      <c r="V5" s="11"/>
      <c r="AE5" s="11" t="str">
        <f t="shared" si="1"/>
        <v>по  АО  "Черногорэнерго".</v>
      </c>
      <c r="AQ5" s="11" t="str">
        <f t="shared" si="2"/>
        <v>по  АО  "Черногорэнерго".</v>
      </c>
      <c r="BD5" s="11" t="str">
        <f t="shared" si="3"/>
        <v>по  АО  "Черногорэнерго".</v>
      </c>
      <c r="BN5" s="11"/>
      <c r="BT5" s="11" t="str">
        <f t="shared" si="4"/>
        <v>по  АО  "Черногорэнерго".</v>
      </c>
    </row>
    <row r="6" spans="1:79">
      <c r="A6" s="12"/>
      <c r="B6" s="12"/>
      <c r="C6" s="12"/>
      <c r="G6" s="13"/>
      <c r="AV6" s="14"/>
    </row>
    <row r="7" spans="1:79">
      <c r="A7" s="15"/>
      <c r="B7" s="15"/>
      <c r="C7" s="15"/>
      <c r="D7" s="15"/>
      <c r="E7" s="15"/>
      <c r="G7" s="15"/>
      <c r="H7" s="15"/>
    </row>
    <row r="8" spans="1:79" s="16" customFormat="1" ht="45" customHeight="1">
      <c r="A8" s="81" t="s">
        <v>2</v>
      </c>
      <c r="B8" s="82" t="s">
        <v>3</v>
      </c>
      <c r="C8" s="69" t="s">
        <v>74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 t="s">
        <v>75</v>
      </c>
      <c r="CA8" s="69"/>
    </row>
    <row r="9" spans="1:79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</row>
    <row r="10" spans="1:79" s="5" customFormat="1" ht="12" customHeight="1">
      <c r="A10" s="18"/>
      <c r="B10" s="19" t="s">
        <v>38</v>
      </c>
      <c r="C10" s="19" t="s">
        <v>85</v>
      </c>
      <c r="D10" s="19" t="s">
        <v>85</v>
      </c>
      <c r="E10" s="19" t="s">
        <v>85</v>
      </c>
      <c r="F10" s="19" t="s">
        <v>85</v>
      </c>
      <c r="G10" s="19" t="s">
        <v>85</v>
      </c>
      <c r="H10" s="19" t="s">
        <v>85</v>
      </c>
      <c r="I10" s="19" t="s">
        <v>85</v>
      </c>
      <c r="J10" s="19" t="s">
        <v>85</v>
      </c>
      <c r="K10" s="19" t="s">
        <v>85</v>
      </c>
      <c r="L10" s="19" t="s">
        <v>85</v>
      </c>
      <c r="M10" s="19" t="s">
        <v>85</v>
      </c>
      <c r="N10" s="19" t="s">
        <v>85</v>
      </c>
      <c r="O10" s="19" t="s">
        <v>85</v>
      </c>
      <c r="P10" s="19" t="s">
        <v>85</v>
      </c>
      <c r="Q10" s="19" t="s">
        <v>85</v>
      </c>
      <c r="R10" s="19" t="s">
        <v>85</v>
      </c>
      <c r="S10" s="19" t="s">
        <v>85</v>
      </c>
      <c r="T10" s="19" t="s">
        <v>85</v>
      </c>
      <c r="U10" s="19" t="s">
        <v>85</v>
      </c>
      <c r="V10" s="19" t="s">
        <v>85</v>
      </c>
      <c r="W10" s="19" t="s">
        <v>85</v>
      </c>
      <c r="X10" s="19" t="s">
        <v>85</v>
      </c>
      <c r="Y10" s="19" t="s">
        <v>85</v>
      </c>
      <c r="Z10" s="19" t="s">
        <v>85</v>
      </c>
      <c r="AA10" s="19" t="s">
        <v>85</v>
      </c>
      <c r="AB10" s="19" t="s">
        <v>85</v>
      </c>
      <c r="AC10" s="19" t="s">
        <v>85</v>
      </c>
      <c r="AD10" s="19" t="s">
        <v>85</v>
      </c>
      <c r="AE10" s="19" t="s">
        <v>85</v>
      </c>
      <c r="AF10" s="19" t="s">
        <v>85</v>
      </c>
      <c r="AG10" s="19" t="s">
        <v>85</v>
      </c>
      <c r="AH10" s="19" t="s">
        <v>85</v>
      </c>
      <c r="AI10" s="19" t="s">
        <v>85</v>
      </c>
      <c r="AJ10" s="19" t="s">
        <v>85</v>
      </c>
      <c r="AK10" s="19" t="s">
        <v>85</v>
      </c>
      <c r="AL10" s="19" t="s">
        <v>85</v>
      </c>
      <c r="AM10" s="19" t="s">
        <v>85</v>
      </c>
      <c r="AN10" s="19" t="s">
        <v>85</v>
      </c>
      <c r="AO10" s="19" t="s">
        <v>85</v>
      </c>
      <c r="AP10" s="19" t="s">
        <v>85</v>
      </c>
      <c r="AQ10" s="19" t="s">
        <v>85</v>
      </c>
      <c r="AR10" s="19" t="s">
        <v>85</v>
      </c>
      <c r="AS10" s="19" t="s">
        <v>85</v>
      </c>
      <c r="AT10" s="19" t="s">
        <v>85</v>
      </c>
      <c r="AU10" s="19" t="s">
        <v>85</v>
      </c>
      <c r="AV10" s="19" t="s">
        <v>85</v>
      </c>
      <c r="AW10" s="19" t="s">
        <v>85</v>
      </c>
      <c r="AX10" s="19" t="s">
        <v>85</v>
      </c>
      <c r="AY10" s="19" t="s">
        <v>85</v>
      </c>
      <c r="AZ10" s="19" t="s">
        <v>85</v>
      </c>
      <c r="BA10" s="19" t="s">
        <v>85</v>
      </c>
      <c r="BB10" s="19" t="s">
        <v>85</v>
      </c>
      <c r="BC10" s="19" t="s">
        <v>85</v>
      </c>
      <c r="BD10" s="19" t="s">
        <v>85</v>
      </c>
      <c r="BE10" s="19" t="s">
        <v>85</v>
      </c>
      <c r="BF10" s="19" t="s">
        <v>85</v>
      </c>
      <c r="BG10" s="19" t="s">
        <v>85</v>
      </c>
      <c r="BH10" s="19" t="s">
        <v>85</v>
      </c>
      <c r="BI10" s="19" t="s">
        <v>85</v>
      </c>
      <c r="BJ10" s="19" t="s">
        <v>85</v>
      </c>
      <c r="BK10" s="19" t="s">
        <v>85</v>
      </c>
      <c r="BL10" s="19" t="s">
        <v>85</v>
      </c>
      <c r="BM10" s="19" t="s">
        <v>85</v>
      </c>
      <c r="BN10" s="19" t="s">
        <v>85</v>
      </c>
      <c r="BO10" s="19" t="s">
        <v>85</v>
      </c>
      <c r="BP10" s="19" t="s">
        <v>85</v>
      </c>
      <c r="BQ10" s="19" t="s">
        <v>85</v>
      </c>
      <c r="BR10" s="19" t="s">
        <v>85</v>
      </c>
      <c r="BS10" s="19" t="s">
        <v>85</v>
      </c>
      <c r="BT10" s="19" t="s">
        <v>85</v>
      </c>
      <c r="BU10" s="19" t="s">
        <v>85</v>
      </c>
      <c r="BV10" s="19" t="s">
        <v>85</v>
      </c>
      <c r="BW10" s="19" t="s">
        <v>85</v>
      </c>
      <c r="BX10" s="19" t="s">
        <v>85</v>
      </c>
      <c r="BY10" s="19" t="s">
        <v>85</v>
      </c>
      <c r="BZ10" s="19" t="s">
        <v>85</v>
      </c>
      <c r="CA10" s="19"/>
    </row>
    <row r="11" spans="1:79" s="5" customFormat="1" ht="12.75" customHeight="1">
      <c r="A11" s="20">
        <f>'Замер Актив 20 июня 2018'!A11</f>
        <v>43271</v>
      </c>
      <c r="B11" s="21" t="s">
        <v>40</v>
      </c>
      <c r="C11" s="22">
        <f t="shared" ref="C11:C34" si="5">$N11+$Q11+$Z11+$AI11+$AR11+$AU11+$BA11+$BH11+$BM11+$BP11+$BY11-$BZ11</f>
        <v>16.071400000000001</v>
      </c>
      <c r="D11" s="48">
        <v>0</v>
      </c>
      <c r="E11" s="48">
        <v>1.1255999999999999</v>
      </c>
      <c r="F11" s="48">
        <v>0.73919999999999997</v>
      </c>
      <c r="G11" s="48">
        <v>0.64680000000000004</v>
      </c>
      <c r="H11" s="48">
        <v>2.0000000000000001E-4</v>
      </c>
      <c r="I11" s="48">
        <v>1E-4</v>
      </c>
      <c r="J11" s="48">
        <v>0.27610000000000001</v>
      </c>
      <c r="K11" s="48">
        <v>-0.4824</v>
      </c>
      <c r="L11" s="48">
        <v>0.3211</v>
      </c>
      <c r="M11" s="48">
        <v>-0.19800000000000001</v>
      </c>
      <c r="N11" s="23">
        <f>SUM(D11:M11)</f>
        <v>2.4286999999999996</v>
      </c>
      <c r="O11" s="48">
        <v>2.7593999999999999</v>
      </c>
      <c r="P11" s="48">
        <v>-0.93869999999999998</v>
      </c>
      <c r="Q11" s="32">
        <f>O11+P11</f>
        <v>1.8207</v>
      </c>
      <c r="R11" s="48">
        <v>0.126</v>
      </c>
      <c r="S11" s="48">
        <v>0</v>
      </c>
      <c r="T11" s="48">
        <v>0.67620000000000002</v>
      </c>
      <c r="U11" s="48">
        <v>0</v>
      </c>
      <c r="V11" s="48">
        <v>0</v>
      </c>
      <c r="W11" s="48">
        <v>0</v>
      </c>
      <c r="X11" s="48">
        <v>-1.4E-3</v>
      </c>
      <c r="Y11" s="48">
        <v>0</v>
      </c>
      <c r="Z11" s="23">
        <f t="shared" ref="Z11:Z34" si="6">SUM(R11:Y11)</f>
        <v>0.80080000000000007</v>
      </c>
      <c r="AA11" s="48">
        <v>-2.7404999999999999</v>
      </c>
      <c r="AB11" s="48">
        <v>0.57750000000000001</v>
      </c>
      <c r="AC11" s="48">
        <v>2.2239</v>
      </c>
      <c r="AD11" s="48">
        <v>1.5603</v>
      </c>
      <c r="AE11" s="48">
        <v>0.92159999999999997</v>
      </c>
      <c r="AF11" s="48">
        <v>1.5336000000000001</v>
      </c>
      <c r="AG11" s="48">
        <v>2.8E-3</v>
      </c>
      <c r="AH11" s="48">
        <v>1.6999999999999999E-3</v>
      </c>
      <c r="AI11" s="23">
        <f t="shared" ref="AI11:AI34" si="7">SUM(AA11:AH11)</f>
        <v>4.0808999999999997</v>
      </c>
      <c r="AJ11" s="48">
        <v>0</v>
      </c>
      <c r="AK11" s="48">
        <v>0</v>
      </c>
      <c r="AL11" s="48">
        <v>0</v>
      </c>
      <c r="AM11" s="48">
        <v>0</v>
      </c>
      <c r="AN11" s="48">
        <v>0.38159999999999999</v>
      </c>
      <c r="AO11" s="48">
        <v>1.5840000000000001</v>
      </c>
      <c r="AP11" s="48">
        <v>0</v>
      </c>
      <c r="AQ11" s="48">
        <v>0</v>
      </c>
      <c r="AR11" s="23">
        <f t="shared" ref="AR11:AR34" si="8">SUM(AJ11:AQ11)</f>
        <v>1.9656</v>
      </c>
      <c r="AS11" s="48">
        <v>-0.20280000000000001</v>
      </c>
      <c r="AT11" s="48">
        <v>7.1999999999999995E-2</v>
      </c>
      <c r="AU11" s="23">
        <f>AS11+AT11</f>
        <v>-0.13080000000000003</v>
      </c>
      <c r="AV11" s="48">
        <v>0</v>
      </c>
      <c r="AW11" s="48">
        <v>5.0000000000000001E-4</v>
      </c>
      <c r="AX11" s="48">
        <v>-1.4672000000000001</v>
      </c>
      <c r="AY11" s="48">
        <v>1.0164</v>
      </c>
      <c r="AZ11" s="48">
        <v>-3.6400000000000002E-2</v>
      </c>
      <c r="BA11" s="23">
        <f>SUM(AV11:AZ11)</f>
        <v>-0.48670000000000013</v>
      </c>
      <c r="BB11" s="48">
        <v>0</v>
      </c>
      <c r="BC11" s="48">
        <v>0</v>
      </c>
      <c r="BD11" s="48">
        <v>-0.89670000000000005</v>
      </c>
      <c r="BE11" s="48">
        <v>1.4139999999999999</v>
      </c>
      <c r="BF11" s="48">
        <v>0</v>
      </c>
      <c r="BG11" s="48">
        <v>0.2064</v>
      </c>
      <c r="BH11" s="23">
        <f t="shared" ref="BH11:BH34" si="9">SUM(BB11:BG11)</f>
        <v>0.7236999999999999</v>
      </c>
      <c r="BI11" s="48">
        <v>-0.32479999999999998</v>
      </c>
      <c r="BJ11" s="48">
        <v>2.52E-2</v>
      </c>
      <c r="BK11" s="48">
        <v>-0.2646</v>
      </c>
      <c r="BL11" s="48">
        <v>-0.13020000000000001</v>
      </c>
      <c r="BM11" s="23">
        <f>BL11+BI11+BJ11+BK11</f>
        <v>-0.69439999999999991</v>
      </c>
      <c r="BN11" s="48">
        <v>2.3847999999999998</v>
      </c>
      <c r="BO11" s="48">
        <v>3.4319999999999999</v>
      </c>
      <c r="BP11" s="23">
        <f>BN11+BO11</f>
        <v>5.8167999999999997</v>
      </c>
      <c r="BQ11" s="48">
        <v>0</v>
      </c>
      <c r="BR11" s="48">
        <v>0</v>
      </c>
      <c r="BS11" s="48">
        <v>0.61670000000000003</v>
      </c>
      <c r="BT11" s="48">
        <v>-1.2516</v>
      </c>
      <c r="BU11" s="48">
        <v>0</v>
      </c>
      <c r="BV11" s="48">
        <v>0.40200000000000002</v>
      </c>
      <c r="BW11" s="48">
        <v>0</v>
      </c>
      <c r="BX11" s="48">
        <v>1E-3</v>
      </c>
      <c r="BY11" s="23">
        <f>SUM(BQ11:BX11)</f>
        <v>-0.2319</v>
      </c>
      <c r="BZ11" s="32">
        <v>2.1999999999999999E-2</v>
      </c>
      <c r="CA11" s="23"/>
    </row>
    <row r="12" spans="1:79" s="5" customFormat="1" ht="12.75" customHeight="1">
      <c r="A12" s="20">
        <f>$A$11</f>
        <v>43271</v>
      </c>
      <c r="B12" s="21" t="s">
        <v>41</v>
      </c>
      <c r="C12" s="22">
        <f t="shared" si="5"/>
        <v>15.635</v>
      </c>
      <c r="D12" s="48">
        <v>0</v>
      </c>
      <c r="E12" s="48">
        <v>1.1228</v>
      </c>
      <c r="F12" s="48">
        <v>0.77700000000000002</v>
      </c>
      <c r="G12" s="48">
        <v>0.54079999999999995</v>
      </c>
      <c r="H12" s="48">
        <v>2.0000000000000001E-4</v>
      </c>
      <c r="I12" s="48">
        <v>1E-4</v>
      </c>
      <c r="J12" s="48">
        <v>0.27179999999999999</v>
      </c>
      <c r="K12" s="48">
        <v>-0.4788</v>
      </c>
      <c r="L12" s="48">
        <v>0.31819999999999998</v>
      </c>
      <c r="M12" s="48">
        <v>-0.19800000000000001</v>
      </c>
      <c r="N12" s="23">
        <f t="shared" ref="N12:N34" si="10">SUM(D12:M12)</f>
        <v>2.3540999999999999</v>
      </c>
      <c r="O12" s="48">
        <v>2.7614999999999998</v>
      </c>
      <c r="P12" s="48">
        <v>-0.95550000000000002</v>
      </c>
      <c r="Q12" s="32">
        <f t="shared" ref="Q12:Q34" si="11">O12+P12</f>
        <v>1.8059999999999998</v>
      </c>
      <c r="R12" s="48">
        <v>0.10920000000000001</v>
      </c>
      <c r="S12" s="48">
        <v>0</v>
      </c>
      <c r="T12" s="48">
        <v>0.66359999999999997</v>
      </c>
      <c r="U12" s="48">
        <v>0</v>
      </c>
      <c r="V12" s="48">
        <v>0</v>
      </c>
      <c r="W12" s="48">
        <v>0</v>
      </c>
      <c r="X12" s="48">
        <v>-1.4E-3</v>
      </c>
      <c r="Y12" s="48">
        <v>0</v>
      </c>
      <c r="Z12" s="23">
        <f t="shared" si="6"/>
        <v>0.77139999999999997</v>
      </c>
      <c r="AA12" s="48">
        <v>-2.7572999999999999</v>
      </c>
      <c r="AB12" s="48">
        <v>0.57330000000000003</v>
      </c>
      <c r="AC12" s="48">
        <v>2.2029000000000001</v>
      </c>
      <c r="AD12" s="48">
        <v>1.5456000000000001</v>
      </c>
      <c r="AE12" s="48">
        <v>0.92879999999999996</v>
      </c>
      <c r="AF12" s="48">
        <v>1.53</v>
      </c>
      <c r="AG12" s="48">
        <v>2.8E-3</v>
      </c>
      <c r="AH12" s="48">
        <v>1.6999999999999999E-3</v>
      </c>
      <c r="AI12" s="23">
        <f t="shared" si="7"/>
        <v>4.0278</v>
      </c>
      <c r="AJ12" s="48">
        <v>0</v>
      </c>
      <c r="AK12" s="48">
        <v>0</v>
      </c>
      <c r="AL12" s="48">
        <v>0</v>
      </c>
      <c r="AM12" s="48">
        <v>0</v>
      </c>
      <c r="AN12" s="48">
        <v>0.378</v>
      </c>
      <c r="AO12" s="48">
        <v>1.5768</v>
      </c>
      <c r="AP12" s="48">
        <v>0</v>
      </c>
      <c r="AQ12" s="48">
        <v>0</v>
      </c>
      <c r="AR12" s="23">
        <f t="shared" si="8"/>
        <v>1.9548000000000001</v>
      </c>
      <c r="AS12" s="48">
        <v>-0.20399999999999999</v>
      </c>
      <c r="AT12" s="48">
        <v>7.3200000000000001E-2</v>
      </c>
      <c r="AU12" s="23">
        <f t="shared" ref="AU12:AU34" si="12">AS12+AT12</f>
        <v>-0.13079999999999997</v>
      </c>
      <c r="AV12" s="48">
        <v>0</v>
      </c>
      <c r="AW12" s="48">
        <v>0</v>
      </c>
      <c r="AX12" s="48">
        <v>-1.498</v>
      </c>
      <c r="AY12" s="48">
        <v>0.97719999999999996</v>
      </c>
      <c r="AZ12" s="48">
        <v>-3.78E-2</v>
      </c>
      <c r="BA12" s="23">
        <f t="shared" ref="BA12:BA34" si="13">SUM(AV12:AZ12)</f>
        <v>-0.55859999999999999</v>
      </c>
      <c r="BB12" s="48">
        <v>0</v>
      </c>
      <c r="BC12" s="48">
        <v>0</v>
      </c>
      <c r="BD12" s="48">
        <v>-0.87990000000000002</v>
      </c>
      <c r="BE12" s="48">
        <v>1.1732</v>
      </c>
      <c r="BF12" s="48">
        <v>0</v>
      </c>
      <c r="BG12" s="48">
        <v>0.26879999999999998</v>
      </c>
      <c r="BH12" s="23">
        <f t="shared" si="9"/>
        <v>0.56210000000000004</v>
      </c>
      <c r="BI12" s="48">
        <v>-0.3276</v>
      </c>
      <c r="BJ12" s="48">
        <v>2.52E-2</v>
      </c>
      <c r="BK12" s="48">
        <v>-0.26600000000000001</v>
      </c>
      <c r="BL12" s="48">
        <v>-0.13159999999999999</v>
      </c>
      <c r="BM12" s="23">
        <f>BL12+BI12+BJ12+BK12</f>
        <v>-0.7</v>
      </c>
      <c r="BN12" s="48">
        <v>2.3584000000000001</v>
      </c>
      <c r="BO12" s="48">
        <v>3.4496000000000002</v>
      </c>
      <c r="BP12" s="23">
        <f t="shared" ref="BP12:BP34" si="14">BN12+BO12</f>
        <v>5.8079999999999998</v>
      </c>
      <c r="BQ12" s="48">
        <v>0</v>
      </c>
      <c r="BR12" s="48">
        <v>0</v>
      </c>
      <c r="BS12" s="48">
        <v>0.59360000000000002</v>
      </c>
      <c r="BT12" s="48">
        <v>-1.232</v>
      </c>
      <c r="BU12" s="48">
        <v>0</v>
      </c>
      <c r="BV12" s="48">
        <v>0.39960000000000001</v>
      </c>
      <c r="BW12" s="48">
        <v>0</v>
      </c>
      <c r="BX12" s="48">
        <v>1E-3</v>
      </c>
      <c r="BY12" s="23">
        <f t="shared" ref="BY12:BY34" si="15">SUM(BQ12:BX12)</f>
        <v>-0.23779999999999996</v>
      </c>
      <c r="BZ12" s="32">
        <v>2.1999999999999999E-2</v>
      </c>
      <c r="CA12" s="23"/>
    </row>
    <row r="13" spans="1:79" s="5" customFormat="1" ht="12.75" customHeight="1">
      <c r="A13" s="20">
        <f t="shared" ref="A13:A34" si="16">$A$11</f>
        <v>43271</v>
      </c>
      <c r="B13" s="21" t="s">
        <v>42</v>
      </c>
      <c r="C13" s="22">
        <f t="shared" si="5"/>
        <v>15.5113</v>
      </c>
      <c r="D13" s="48">
        <v>0</v>
      </c>
      <c r="E13" s="48">
        <v>1.127</v>
      </c>
      <c r="F13" s="48">
        <v>0.77070000000000005</v>
      </c>
      <c r="G13" s="48">
        <v>0.64680000000000004</v>
      </c>
      <c r="H13" s="48">
        <v>2.0000000000000001E-4</v>
      </c>
      <c r="I13" s="48">
        <v>1E-4</v>
      </c>
      <c r="J13" s="48">
        <v>0.27139999999999997</v>
      </c>
      <c r="K13" s="48">
        <v>-0.4788</v>
      </c>
      <c r="L13" s="48">
        <v>0.31719999999999998</v>
      </c>
      <c r="M13" s="48">
        <v>-0.19800000000000001</v>
      </c>
      <c r="N13" s="23">
        <f t="shared" si="10"/>
        <v>2.4566000000000003</v>
      </c>
      <c r="O13" s="48">
        <v>2.8119000000000001</v>
      </c>
      <c r="P13" s="48">
        <v>-0.95340000000000003</v>
      </c>
      <c r="Q13" s="32">
        <f t="shared" si="11"/>
        <v>1.8585</v>
      </c>
      <c r="R13" s="48">
        <v>0.1176</v>
      </c>
      <c r="S13" s="48">
        <v>0</v>
      </c>
      <c r="T13" s="48">
        <v>0.67620000000000002</v>
      </c>
      <c r="U13" s="48">
        <v>0</v>
      </c>
      <c r="V13" s="48">
        <v>0</v>
      </c>
      <c r="W13" s="48">
        <v>0</v>
      </c>
      <c r="X13" s="48">
        <v>-1.4E-3</v>
      </c>
      <c r="Y13" s="48">
        <v>0</v>
      </c>
      <c r="Z13" s="23">
        <f t="shared" si="6"/>
        <v>0.7924000000000001</v>
      </c>
      <c r="AA13" s="48">
        <v>-2.7614999999999998</v>
      </c>
      <c r="AB13" s="48">
        <v>0.56279999999999997</v>
      </c>
      <c r="AC13" s="48">
        <v>2.2239</v>
      </c>
      <c r="AD13" s="48">
        <v>1.5498000000000001</v>
      </c>
      <c r="AE13" s="48">
        <v>0.92520000000000002</v>
      </c>
      <c r="AF13" s="48">
        <v>1.5264</v>
      </c>
      <c r="AG13" s="48">
        <v>2.8E-3</v>
      </c>
      <c r="AH13" s="48">
        <v>1.6999999999999999E-3</v>
      </c>
      <c r="AI13" s="23">
        <f t="shared" si="7"/>
        <v>4.0310999999999995</v>
      </c>
      <c r="AJ13" s="48">
        <v>0</v>
      </c>
      <c r="AK13" s="48">
        <v>0</v>
      </c>
      <c r="AL13" s="48">
        <v>0</v>
      </c>
      <c r="AM13" s="48">
        <v>0</v>
      </c>
      <c r="AN13" s="48">
        <v>0.37440000000000001</v>
      </c>
      <c r="AO13" s="48">
        <v>1.5731999999999999</v>
      </c>
      <c r="AP13" s="48">
        <v>0</v>
      </c>
      <c r="AQ13" s="48">
        <v>0</v>
      </c>
      <c r="AR13" s="23">
        <f t="shared" si="8"/>
        <v>1.9476</v>
      </c>
      <c r="AS13" s="48">
        <v>-0.20399999999999999</v>
      </c>
      <c r="AT13" s="48">
        <v>7.1999999999999995E-2</v>
      </c>
      <c r="AU13" s="23">
        <f t="shared" si="12"/>
        <v>-0.13200000000000001</v>
      </c>
      <c r="AV13" s="48">
        <v>0</v>
      </c>
      <c r="AW13" s="48">
        <v>0</v>
      </c>
      <c r="AX13" s="48">
        <v>-1.4923999999999999</v>
      </c>
      <c r="AY13" s="48">
        <v>0.93799999999999994</v>
      </c>
      <c r="AZ13" s="48">
        <v>-3.6400000000000002E-2</v>
      </c>
      <c r="BA13" s="23">
        <f t="shared" si="13"/>
        <v>-0.59079999999999999</v>
      </c>
      <c r="BB13" s="48">
        <v>0</v>
      </c>
      <c r="BC13" s="48">
        <v>0</v>
      </c>
      <c r="BD13" s="48">
        <v>-0.88829999999999998</v>
      </c>
      <c r="BE13" s="48">
        <v>1.0640000000000001</v>
      </c>
      <c r="BF13" s="48">
        <v>0</v>
      </c>
      <c r="BG13" s="48">
        <v>9.3600000000000003E-2</v>
      </c>
      <c r="BH13" s="23">
        <f t="shared" si="9"/>
        <v>0.26930000000000009</v>
      </c>
      <c r="BI13" s="48">
        <v>-0.3276</v>
      </c>
      <c r="BJ13" s="48">
        <v>2.52E-2</v>
      </c>
      <c r="BK13" s="48">
        <v>-0.26600000000000001</v>
      </c>
      <c r="BL13" s="48">
        <v>-0.13159999999999999</v>
      </c>
      <c r="BM13" s="23">
        <f t="shared" ref="BM13:BM34" si="17">BL13+BI13+BJ13+BK13</f>
        <v>-0.7</v>
      </c>
      <c r="BN13" s="48">
        <v>2.4112</v>
      </c>
      <c r="BO13" s="48">
        <v>3.4232</v>
      </c>
      <c r="BP13" s="23">
        <f t="shared" si="14"/>
        <v>5.8344000000000005</v>
      </c>
      <c r="BQ13" s="48">
        <v>0</v>
      </c>
      <c r="BR13" s="48">
        <v>0</v>
      </c>
      <c r="BS13" s="48">
        <v>0.61739999999999995</v>
      </c>
      <c r="BT13" s="48">
        <v>-1.2529999999999999</v>
      </c>
      <c r="BU13" s="48">
        <v>0</v>
      </c>
      <c r="BV13" s="48">
        <v>0.40079999999999999</v>
      </c>
      <c r="BW13" s="48">
        <v>0</v>
      </c>
      <c r="BX13" s="48">
        <v>1E-3</v>
      </c>
      <c r="BY13" s="23">
        <f t="shared" si="15"/>
        <v>-0.23379999999999995</v>
      </c>
      <c r="BZ13" s="32">
        <v>2.1999999999999999E-2</v>
      </c>
      <c r="CA13" s="23"/>
    </row>
    <row r="14" spans="1:79" s="5" customFormat="1" ht="12.75" customHeight="1">
      <c r="A14" s="20">
        <f t="shared" si="16"/>
        <v>43271</v>
      </c>
      <c r="B14" s="21" t="s">
        <v>43</v>
      </c>
      <c r="C14" s="22">
        <f t="shared" si="5"/>
        <v>14.929499999999997</v>
      </c>
      <c r="D14" s="48">
        <v>0</v>
      </c>
      <c r="E14" s="48">
        <v>1.0933999999999999</v>
      </c>
      <c r="F14" s="48">
        <v>0.73919999999999997</v>
      </c>
      <c r="G14" s="48">
        <v>0.66679999999999995</v>
      </c>
      <c r="H14" s="48">
        <v>2.0000000000000001E-4</v>
      </c>
      <c r="I14" s="48">
        <v>1E-4</v>
      </c>
      <c r="J14" s="48">
        <v>0.27110000000000001</v>
      </c>
      <c r="K14" s="48">
        <v>-0.47520000000000001</v>
      </c>
      <c r="L14" s="48">
        <v>0.31459999999999999</v>
      </c>
      <c r="M14" s="48">
        <v>-0.19800000000000001</v>
      </c>
      <c r="N14" s="23">
        <f t="shared" si="10"/>
        <v>2.4121999999999999</v>
      </c>
      <c r="O14" s="48">
        <v>2.7237</v>
      </c>
      <c r="P14" s="48">
        <v>-0.94499999999999995</v>
      </c>
      <c r="Q14" s="32">
        <f t="shared" si="11"/>
        <v>1.7787000000000002</v>
      </c>
      <c r="R14" s="48">
        <v>0.13020000000000001</v>
      </c>
      <c r="S14" s="48">
        <v>0</v>
      </c>
      <c r="T14" s="48">
        <v>0.68459999999999999</v>
      </c>
      <c r="U14" s="48">
        <v>0</v>
      </c>
      <c r="V14" s="48">
        <v>0</v>
      </c>
      <c r="W14" s="48">
        <v>0</v>
      </c>
      <c r="X14" s="48">
        <v>-1.4E-3</v>
      </c>
      <c r="Y14" s="48">
        <v>0</v>
      </c>
      <c r="Z14" s="23">
        <f t="shared" si="6"/>
        <v>0.81340000000000001</v>
      </c>
      <c r="AA14" s="48">
        <v>-2.7279</v>
      </c>
      <c r="AB14" s="48">
        <v>0.55649999999999999</v>
      </c>
      <c r="AC14" s="48">
        <v>2.2050000000000001</v>
      </c>
      <c r="AD14" s="48">
        <v>1.5582</v>
      </c>
      <c r="AE14" s="48">
        <v>0.92520000000000002</v>
      </c>
      <c r="AF14" s="48">
        <v>1.5227999999999999</v>
      </c>
      <c r="AG14" s="48">
        <v>2.8E-3</v>
      </c>
      <c r="AH14" s="48">
        <v>1.6999999999999999E-3</v>
      </c>
      <c r="AI14" s="23">
        <f t="shared" si="7"/>
        <v>4.0442999999999989</v>
      </c>
      <c r="AJ14" s="48">
        <v>0</v>
      </c>
      <c r="AK14" s="48">
        <v>0</v>
      </c>
      <c r="AL14" s="48">
        <v>0</v>
      </c>
      <c r="AM14" s="48">
        <v>0</v>
      </c>
      <c r="AN14" s="48">
        <v>0.37440000000000001</v>
      </c>
      <c r="AO14" s="48">
        <v>1.5624</v>
      </c>
      <c r="AP14" s="48">
        <v>0</v>
      </c>
      <c r="AQ14" s="48">
        <v>0</v>
      </c>
      <c r="AR14" s="23">
        <f t="shared" si="8"/>
        <v>1.9368000000000001</v>
      </c>
      <c r="AS14" s="48">
        <v>-0.20280000000000001</v>
      </c>
      <c r="AT14" s="48">
        <v>7.0800000000000002E-2</v>
      </c>
      <c r="AU14" s="23">
        <f t="shared" si="12"/>
        <v>-0.13200000000000001</v>
      </c>
      <c r="AV14" s="48">
        <v>0</v>
      </c>
      <c r="AW14" s="48">
        <v>0</v>
      </c>
      <c r="AX14" s="48">
        <v>-1.4923999999999999</v>
      </c>
      <c r="AY14" s="48">
        <v>0.44800000000000001</v>
      </c>
      <c r="AZ14" s="48">
        <v>-3.78E-2</v>
      </c>
      <c r="BA14" s="23">
        <f t="shared" si="13"/>
        <v>-1.0822000000000001</v>
      </c>
      <c r="BB14" s="48">
        <v>0</v>
      </c>
      <c r="BC14" s="48">
        <v>0</v>
      </c>
      <c r="BD14" s="48">
        <v>-0.86939999999999995</v>
      </c>
      <c r="BE14" s="48">
        <v>1.3692</v>
      </c>
      <c r="BF14" s="48">
        <v>0</v>
      </c>
      <c r="BG14" s="48">
        <v>-0.19919999999999999</v>
      </c>
      <c r="BH14" s="23">
        <f t="shared" si="9"/>
        <v>0.30060000000000003</v>
      </c>
      <c r="BI14" s="48">
        <v>-0.32619999999999999</v>
      </c>
      <c r="BJ14" s="48">
        <v>2.6599999999999999E-2</v>
      </c>
      <c r="BK14" s="48">
        <v>-0.2646</v>
      </c>
      <c r="BL14" s="48">
        <v>-0.13159999999999999</v>
      </c>
      <c r="BM14" s="23">
        <f t="shared" si="17"/>
        <v>-0.69579999999999997</v>
      </c>
      <c r="BN14" s="48">
        <v>2.3936000000000002</v>
      </c>
      <c r="BO14" s="48">
        <v>3.3967999999999998</v>
      </c>
      <c r="BP14" s="23">
        <f t="shared" si="14"/>
        <v>5.7904</v>
      </c>
      <c r="BQ14" s="48">
        <v>0</v>
      </c>
      <c r="BR14" s="48">
        <v>0</v>
      </c>
      <c r="BS14" s="48">
        <v>0.61109999999999998</v>
      </c>
      <c r="BT14" s="48">
        <v>-1.2278</v>
      </c>
      <c r="BU14" s="48">
        <v>0</v>
      </c>
      <c r="BV14" s="48">
        <v>0.40079999999999999</v>
      </c>
      <c r="BW14" s="48">
        <v>0</v>
      </c>
      <c r="BX14" s="48">
        <v>1E-3</v>
      </c>
      <c r="BY14" s="23">
        <f t="shared" si="15"/>
        <v>-0.21490000000000004</v>
      </c>
      <c r="BZ14" s="32">
        <v>2.1999999999999999E-2</v>
      </c>
      <c r="CA14" s="23"/>
    </row>
    <row r="15" spans="1:79" s="5" customFormat="1">
      <c r="A15" s="20">
        <f t="shared" si="16"/>
        <v>43271</v>
      </c>
      <c r="B15" s="21" t="s">
        <v>44</v>
      </c>
      <c r="C15" s="22">
        <f t="shared" si="5"/>
        <v>14.778599999999999</v>
      </c>
      <c r="D15" s="48">
        <v>0</v>
      </c>
      <c r="E15" s="48">
        <v>1.0751999999999999</v>
      </c>
      <c r="F15" s="48">
        <v>0.74550000000000005</v>
      </c>
      <c r="G15" s="48">
        <v>0.68779999999999997</v>
      </c>
      <c r="H15" s="48">
        <v>2.0000000000000001E-4</v>
      </c>
      <c r="I15" s="48">
        <v>1E-4</v>
      </c>
      <c r="J15" s="48">
        <v>0.2772</v>
      </c>
      <c r="K15" s="48">
        <v>-0.46439999999999998</v>
      </c>
      <c r="L15" s="48">
        <v>0.315</v>
      </c>
      <c r="M15" s="48">
        <v>-0.19439999999999999</v>
      </c>
      <c r="N15" s="23">
        <f t="shared" si="10"/>
        <v>2.4422000000000001</v>
      </c>
      <c r="O15" s="48">
        <v>2.6585999999999999</v>
      </c>
      <c r="P15" s="48">
        <v>-0.94710000000000005</v>
      </c>
      <c r="Q15" s="32">
        <f t="shared" si="11"/>
        <v>1.7114999999999998</v>
      </c>
      <c r="R15" s="48">
        <v>0.1176</v>
      </c>
      <c r="S15" s="48">
        <v>0</v>
      </c>
      <c r="T15" s="48">
        <v>0.63839999999999997</v>
      </c>
      <c r="U15" s="48">
        <v>0</v>
      </c>
      <c r="V15" s="48">
        <v>0</v>
      </c>
      <c r="W15" s="48">
        <v>0</v>
      </c>
      <c r="X15" s="48">
        <v>-1.4E-3</v>
      </c>
      <c r="Y15" s="48">
        <v>0</v>
      </c>
      <c r="Z15" s="23">
        <f t="shared" si="6"/>
        <v>0.75460000000000005</v>
      </c>
      <c r="AA15" s="48">
        <v>-2.7719999999999998</v>
      </c>
      <c r="AB15" s="48">
        <v>0.56699999999999995</v>
      </c>
      <c r="AC15" s="48">
        <v>2.2113</v>
      </c>
      <c r="AD15" s="48">
        <v>1.5435000000000001</v>
      </c>
      <c r="AE15" s="48">
        <v>1.0835999999999999</v>
      </c>
      <c r="AF15" s="48">
        <v>1.4508000000000001</v>
      </c>
      <c r="AG15" s="48">
        <v>2.7000000000000001E-3</v>
      </c>
      <c r="AH15" s="48">
        <v>1.6999999999999999E-3</v>
      </c>
      <c r="AI15" s="23">
        <f t="shared" si="7"/>
        <v>4.0885999999999996</v>
      </c>
      <c r="AJ15" s="48">
        <v>0</v>
      </c>
      <c r="AK15" s="48">
        <v>0</v>
      </c>
      <c r="AL15" s="48">
        <v>0</v>
      </c>
      <c r="AM15" s="48">
        <v>0</v>
      </c>
      <c r="AN15" s="48">
        <v>0.378</v>
      </c>
      <c r="AO15" s="48">
        <v>1.5660000000000001</v>
      </c>
      <c r="AP15" s="48">
        <v>0</v>
      </c>
      <c r="AQ15" s="48">
        <v>0</v>
      </c>
      <c r="AR15" s="23">
        <f t="shared" si="8"/>
        <v>1.944</v>
      </c>
      <c r="AS15" s="48">
        <v>-0.19800000000000001</v>
      </c>
      <c r="AT15" s="48">
        <v>7.0800000000000002E-2</v>
      </c>
      <c r="AU15" s="23">
        <f t="shared" si="12"/>
        <v>-0.12720000000000001</v>
      </c>
      <c r="AV15" s="48">
        <v>5.0000000000000001E-4</v>
      </c>
      <c r="AW15" s="48">
        <v>0</v>
      </c>
      <c r="AX15" s="48">
        <v>-1.4783999999999999</v>
      </c>
      <c r="AY15" s="48">
        <v>0.41160000000000002</v>
      </c>
      <c r="AZ15" s="48">
        <v>-3.6400000000000002E-2</v>
      </c>
      <c r="BA15" s="23">
        <f t="shared" si="13"/>
        <v>-1.1027</v>
      </c>
      <c r="BB15" s="48">
        <v>0</v>
      </c>
      <c r="BC15" s="48">
        <v>0</v>
      </c>
      <c r="BD15" s="48">
        <v>-0.86099999999999999</v>
      </c>
      <c r="BE15" s="48">
        <v>1.2068000000000001</v>
      </c>
      <c r="BF15" s="48">
        <v>0</v>
      </c>
      <c r="BG15" s="48">
        <v>-0.15359999999999999</v>
      </c>
      <c r="BH15" s="23">
        <f t="shared" si="9"/>
        <v>0.19220000000000012</v>
      </c>
      <c r="BI15" s="48">
        <v>-0.32900000000000001</v>
      </c>
      <c r="BJ15" s="48">
        <v>2.52E-2</v>
      </c>
      <c r="BK15" s="48">
        <v>-0.26600000000000001</v>
      </c>
      <c r="BL15" s="48">
        <v>-0.13020000000000001</v>
      </c>
      <c r="BM15" s="23">
        <f t="shared" si="17"/>
        <v>-0.70000000000000007</v>
      </c>
      <c r="BN15" s="48">
        <v>2.3759999999999999</v>
      </c>
      <c r="BO15" s="48">
        <v>3.4407999999999999</v>
      </c>
      <c r="BP15" s="23">
        <f t="shared" si="14"/>
        <v>5.8167999999999997</v>
      </c>
      <c r="BQ15" s="48">
        <v>0</v>
      </c>
      <c r="BR15" s="48">
        <v>0</v>
      </c>
      <c r="BS15" s="48">
        <v>0.62580000000000002</v>
      </c>
      <c r="BT15" s="48">
        <v>-1.2445999999999999</v>
      </c>
      <c r="BU15" s="48">
        <v>0</v>
      </c>
      <c r="BV15" s="48">
        <v>0.39839999999999998</v>
      </c>
      <c r="BW15" s="48">
        <v>0</v>
      </c>
      <c r="BX15" s="48">
        <v>1E-3</v>
      </c>
      <c r="BY15" s="23">
        <f t="shared" si="15"/>
        <v>-0.21939999999999993</v>
      </c>
      <c r="BZ15" s="32">
        <v>2.1999999999999999E-2</v>
      </c>
      <c r="CA15" s="23"/>
    </row>
    <row r="16" spans="1:79" s="5" customFormat="1">
      <c r="A16" s="20">
        <f t="shared" si="16"/>
        <v>43271</v>
      </c>
      <c r="B16" s="21" t="s">
        <v>45</v>
      </c>
      <c r="C16" s="22">
        <f t="shared" si="5"/>
        <v>15.188699999999999</v>
      </c>
      <c r="D16" s="48">
        <v>0</v>
      </c>
      <c r="E16" s="48">
        <v>1.0640000000000001</v>
      </c>
      <c r="F16" s="48">
        <v>0.76019999999999999</v>
      </c>
      <c r="G16" s="48">
        <v>0.68879999999999997</v>
      </c>
      <c r="H16" s="48">
        <v>1E-4</v>
      </c>
      <c r="I16" s="48">
        <v>1E-4</v>
      </c>
      <c r="J16" s="48">
        <v>0.27110000000000001</v>
      </c>
      <c r="K16" s="48">
        <v>-0.46800000000000003</v>
      </c>
      <c r="L16" s="48">
        <v>0.31900000000000001</v>
      </c>
      <c r="M16" s="48">
        <v>-0.2016</v>
      </c>
      <c r="N16" s="23">
        <f t="shared" si="10"/>
        <v>2.4337000000000004</v>
      </c>
      <c r="O16" s="48">
        <v>2.7006000000000001</v>
      </c>
      <c r="P16" s="48">
        <v>-0.94079999999999997</v>
      </c>
      <c r="Q16" s="32">
        <f t="shared" si="11"/>
        <v>1.7598000000000003</v>
      </c>
      <c r="R16" s="48">
        <v>9.2399999999999996E-2</v>
      </c>
      <c r="S16" s="48">
        <v>0</v>
      </c>
      <c r="T16" s="48">
        <v>0.64680000000000004</v>
      </c>
      <c r="U16" s="48">
        <v>0</v>
      </c>
      <c r="V16" s="48">
        <v>0</v>
      </c>
      <c r="W16" s="48">
        <v>0</v>
      </c>
      <c r="X16" s="48">
        <v>-1.4E-3</v>
      </c>
      <c r="Y16" s="48">
        <v>0</v>
      </c>
      <c r="Z16" s="23">
        <f t="shared" si="6"/>
        <v>0.73780000000000012</v>
      </c>
      <c r="AA16" s="48">
        <v>-2.7195</v>
      </c>
      <c r="AB16" s="48">
        <v>0.61109999999999998</v>
      </c>
      <c r="AC16" s="48">
        <v>2.2385999999999999</v>
      </c>
      <c r="AD16" s="48">
        <v>1.5015000000000001</v>
      </c>
      <c r="AE16" s="48">
        <v>1.7676000000000001</v>
      </c>
      <c r="AF16" s="48">
        <v>1.0944</v>
      </c>
      <c r="AG16" s="48">
        <v>2.8999999999999998E-3</v>
      </c>
      <c r="AH16" s="48">
        <v>1.6999999999999999E-3</v>
      </c>
      <c r="AI16" s="23">
        <f t="shared" si="7"/>
        <v>4.4983000000000004</v>
      </c>
      <c r="AJ16" s="48">
        <v>0</v>
      </c>
      <c r="AK16" s="48">
        <v>0</v>
      </c>
      <c r="AL16" s="48">
        <v>0</v>
      </c>
      <c r="AM16" s="48">
        <v>0</v>
      </c>
      <c r="AN16" s="48">
        <v>0.38159999999999999</v>
      </c>
      <c r="AO16" s="48">
        <v>1.53</v>
      </c>
      <c r="AP16" s="48">
        <v>0</v>
      </c>
      <c r="AQ16" s="48">
        <v>0</v>
      </c>
      <c r="AR16" s="23">
        <f t="shared" si="8"/>
        <v>1.9116</v>
      </c>
      <c r="AS16" s="48">
        <v>-0.20039999999999999</v>
      </c>
      <c r="AT16" s="48">
        <v>7.0800000000000002E-2</v>
      </c>
      <c r="AU16" s="23">
        <f t="shared" si="12"/>
        <v>-0.12959999999999999</v>
      </c>
      <c r="AV16" s="48">
        <v>0</v>
      </c>
      <c r="AW16" s="48">
        <v>0</v>
      </c>
      <c r="AX16" s="48">
        <v>-1.4728000000000001</v>
      </c>
      <c r="AY16" s="48">
        <v>0.38919999999999999</v>
      </c>
      <c r="AZ16" s="48">
        <v>-3.6400000000000002E-2</v>
      </c>
      <c r="BA16" s="23">
        <f t="shared" si="13"/>
        <v>-1.1200000000000001</v>
      </c>
      <c r="BB16" s="48">
        <v>0</v>
      </c>
      <c r="BC16" s="48">
        <v>0</v>
      </c>
      <c r="BD16" s="48">
        <v>-0.8841</v>
      </c>
      <c r="BE16" s="48">
        <v>1.2516</v>
      </c>
      <c r="BF16" s="48">
        <v>0</v>
      </c>
      <c r="BG16" s="48">
        <v>-9.8400000000000001E-2</v>
      </c>
      <c r="BH16" s="23">
        <f t="shared" si="9"/>
        <v>0.26910000000000006</v>
      </c>
      <c r="BI16" s="48">
        <v>-0.3276</v>
      </c>
      <c r="BJ16" s="48">
        <v>2.52E-2</v>
      </c>
      <c r="BK16" s="48">
        <v>-0.26600000000000001</v>
      </c>
      <c r="BL16" s="48">
        <v>-0.13159999999999999</v>
      </c>
      <c r="BM16" s="23">
        <f t="shared" si="17"/>
        <v>-0.7</v>
      </c>
      <c r="BN16" s="48">
        <v>2.3672</v>
      </c>
      <c r="BO16" s="48">
        <v>3.3967999999999998</v>
      </c>
      <c r="BP16" s="23">
        <f t="shared" si="14"/>
        <v>5.7639999999999993</v>
      </c>
      <c r="BQ16" s="48">
        <v>0</v>
      </c>
      <c r="BR16" s="48">
        <v>0</v>
      </c>
      <c r="BS16" s="48">
        <v>0.60899999999999999</v>
      </c>
      <c r="BT16" s="48">
        <v>-1.2236</v>
      </c>
      <c r="BU16" s="48">
        <v>0</v>
      </c>
      <c r="BV16" s="48">
        <v>0.39960000000000001</v>
      </c>
      <c r="BW16" s="48">
        <v>0</v>
      </c>
      <c r="BX16" s="48">
        <v>1E-3</v>
      </c>
      <c r="BY16" s="23">
        <f t="shared" si="15"/>
        <v>-0.21400000000000002</v>
      </c>
      <c r="BZ16" s="32">
        <v>2.1999999999999999E-2</v>
      </c>
      <c r="CA16" s="23"/>
    </row>
    <row r="17" spans="1:81" s="5" customFormat="1">
      <c r="A17" s="20">
        <f t="shared" si="16"/>
        <v>43271</v>
      </c>
      <c r="B17" s="21" t="s">
        <v>46</v>
      </c>
      <c r="C17" s="22">
        <f t="shared" si="5"/>
        <v>15.5298</v>
      </c>
      <c r="D17" s="48">
        <v>0</v>
      </c>
      <c r="E17" s="48">
        <v>1.0835999999999999</v>
      </c>
      <c r="F17" s="48">
        <v>0.78959999999999997</v>
      </c>
      <c r="G17" s="48">
        <v>0.61529999999999996</v>
      </c>
      <c r="H17" s="48">
        <v>1E-4</v>
      </c>
      <c r="I17" s="48">
        <v>1E-4</v>
      </c>
      <c r="J17" s="48">
        <v>0.26779999999999998</v>
      </c>
      <c r="K17" s="48">
        <v>-0.47520000000000001</v>
      </c>
      <c r="L17" s="48">
        <v>0.32469999999999999</v>
      </c>
      <c r="M17" s="48">
        <v>-0.20519999999999999</v>
      </c>
      <c r="N17" s="23">
        <f t="shared" si="10"/>
        <v>2.4007999999999998</v>
      </c>
      <c r="O17" s="48">
        <v>2.6943000000000001</v>
      </c>
      <c r="P17" s="48">
        <v>-0.95550000000000002</v>
      </c>
      <c r="Q17" s="32">
        <f t="shared" si="11"/>
        <v>1.7388000000000001</v>
      </c>
      <c r="R17" s="48">
        <v>0.126</v>
      </c>
      <c r="S17" s="48">
        <v>0</v>
      </c>
      <c r="T17" s="48">
        <v>0.70140000000000002</v>
      </c>
      <c r="U17" s="48">
        <v>0</v>
      </c>
      <c r="V17" s="48">
        <v>0</v>
      </c>
      <c r="W17" s="48">
        <v>0</v>
      </c>
      <c r="X17" s="48">
        <v>-1.4E-3</v>
      </c>
      <c r="Y17" s="48">
        <v>0</v>
      </c>
      <c r="Z17" s="23">
        <f t="shared" si="6"/>
        <v>0.82600000000000007</v>
      </c>
      <c r="AA17" s="48">
        <v>-2.7216</v>
      </c>
      <c r="AB17" s="48">
        <v>0.60899999999999999</v>
      </c>
      <c r="AC17" s="48">
        <v>2.3079000000000001</v>
      </c>
      <c r="AD17" s="48">
        <v>1.5099</v>
      </c>
      <c r="AE17" s="48">
        <v>1.7604</v>
      </c>
      <c r="AF17" s="48">
        <v>1.0871999999999999</v>
      </c>
      <c r="AG17" s="48">
        <v>2.8E-3</v>
      </c>
      <c r="AH17" s="48">
        <v>1.6999999999999999E-3</v>
      </c>
      <c r="AI17" s="23">
        <f t="shared" si="7"/>
        <v>4.5572999999999997</v>
      </c>
      <c r="AJ17" s="48">
        <v>0</v>
      </c>
      <c r="AK17" s="48">
        <v>0</v>
      </c>
      <c r="AL17" s="48">
        <v>0</v>
      </c>
      <c r="AM17" s="48">
        <v>0</v>
      </c>
      <c r="AN17" s="48">
        <v>0.37440000000000001</v>
      </c>
      <c r="AO17" s="48">
        <v>1.5516000000000001</v>
      </c>
      <c r="AP17" s="48">
        <v>0</v>
      </c>
      <c r="AQ17" s="48">
        <v>0</v>
      </c>
      <c r="AR17" s="23">
        <f t="shared" si="8"/>
        <v>1.9260000000000002</v>
      </c>
      <c r="AS17" s="48">
        <v>-0.1512</v>
      </c>
      <c r="AT17" s="48">
        <v>6.8400000000000002E-2</v>
      </c>
      <c r="AU17" s="23">
        <f t="shared" si="12"/>
        <v>-8.2799999999999999E-2</v>
      </c>
      <c r="AV17" s="48">
        <v>5.0000000000000001E-4</v>
      </c>
      <c r="AW17" s="48">
        <v>0</v>
      </c>
      <c r="AX17" s="48">
        <v>-1.4643999999999999</v>
      </c>
      <c r="AY17" s="48">
        <v>0.37240000000000001</v>
      </c>
      <c r="AZ17" s="48">
        <v>-3.78E-2</v>
      </c>
      <c r="BA17" s="23">
        <f t="shared" si="13"/>
        <v>-1.1293</v>
      </c>
      <c r="BB17" s="48">
        <v>0</v>
      </c>
      <c r="BC17" s="48">
        <v>0</v>
      </c>
      <c r="BD17" s="48">
        <v>-0.86519999999999997</v>
      </c>
      <c r="BE17" s="48">
        <v>1.4392</v>
      </c>
      <c r="BF17" s="48">
        <v>0</v>
      </c>
      <c r="BG17" s="48">
        <v>-9.8400000000000001E-2</v>
      </c>
      <c r="BH17" s="23">
        <f t="shared" si="9"/>
        <v>0.47560000000000008</v>
      </c>
      <c r="BI17" s="48">
        <v>-0.3276</v>
      </c>
      <c r="BJ17" s="48">
        <v>2.52E-2</v>
      </c>
      <c r="BK17" s="48">
        <v>-0.27439999999999998</v>
      </c>
      <c r="BL17" s="48">
        <v>-0.13439999999999999</v>
      </c>
      <c r="BM17" s="23">
        <f t="shared" si="17"/>
        <v>-0.71119999999999994</v>
      </c>
      <c r="BN17" s="48">
        <v>2.3759999999999999</v>
      </c>
      <c r="BO17" s="48">
        <v>3.3967999999999998</v>
      </c>
      <c r="BP17" s="23">
        <f t="shared" si="14"/>
        <v>5.7728000000000002</v>
      </c>
      <c r="BQ17" s="48">
        <v>0</v>
      </c>
      <c r="BR17" s="48">
        <v>0</v>
      </c>
      <c r="BS17" s="48">
        <v>0.60899999999999999</v>
      </c>
      <c r="BT17" s="48">
        <v>-1.2305999999999999</v>
      </c>
      <c r="BU17" s="48">
        <v>0</v>
      </c>
      <c r="BV17" s="48">
        <v>0.39839999999999998</v>
      </c>
      <c r="BW17" s="48">
        <v>0</v>
      </c>
      <c r="BX17" s="48">
        <v>1E-3</v>
      </c>
      <c r="BY17" s="23">
        <f t="shared" si="15"/>
        <v>-0.22219999999999995</v>
      </c>
      <c r="BZ17" s="32">
        <v>2.1999999999999999E-2</v>
      </c>
      <c r="CA17" s="23"/>
    </row>
    <row r="18" spans="1:81" s="5" customFormat="1">
      <c r="A18" s="20">
        <f t="shared" si="16"/>
        <v>43271</v>
      </c>
      <c r="B18" s="31" t="s">
        <v>47</v>
      </c>
      <c r="C18" s="22">
        <f t="shared" si="5"/>
        <v>14.620899999999999</v>
      </c>
      <c r="D18" s="48">
        <v>0</v>
      </c>
      <c r="E18" s="48">
        <v>1.1368</v>
      </c>
      <c r="F18" s="48">
        <v>0.81899999999999995</v>
      </c>
      <c r="G18" s="48">
        <v>0.6038</v>
      </c>
      <c r="H18" s="48">
        <v>1E-4</v>
      </c>
      <c r="I18" s="48">
        <v>1E-4</v>
      </c>
      <c r="J18" s="48">
        <v>0.26960000000000001</v>
      </c>
      <c r="K18" s="48">
        <v>-0.48959999999999998</v>
      </c>
      <c r="L18" s="48">
        <v>0.32469999999999999</v>
      </c>
      <c r="M18" s="48">
        <v>-0.21240000000000001</v>
      </c>
      <c r="N18" s="23">
        <f t="shared" si="10"/>
        <v>2.4521000000000006</v>
      </c>
      <c r="O18" s="48">
        <v>2.6796000000000002</v>
      </c>
      <c r="P18" s="48">
        <v>-0.96389999999999998</v>
      </c>
      <c r="Q18" s="32">
        <f t="shared" si="11"/>
        <v>1.7157000000000002</v>
      </c>
      <c r="R18" s="48">
        <v>0.1134</v>
      </c>
      <c r="S18" s="48">
        <v>0</v>
      </c>
      <c r="T18" s="48">
        <v>0.64680000000000004</v>
      </c>
      <c r="U18" s="48">
        <v>0</v>
      </c>
      <c r="V18" s="48">
        <v>0</v>
      </c>
      <c r="W18" s="48">
        <v>0</v>
      </c>
      <c r="X18" s="48">
        <v>-1.4E-3</v>
      </c>
      <c r="Y18" s="48">
        <v>0</v>
      </c>
      <c r="Z18" s="23">
        <f t="shared" si="6"/>
        <v>0.75880000000000003</v>
      </c>
      <c r="AA18" s="48">
        <v>-2.7321</v>
      </c>
      <c r="AB18" s="48">
        <v>0.61739999999999995</v>
      </c>
      <c r="AC18" s="48">
        <v>2.3351999999999999</v>
      </c>
      <c r="AD18" s="48">
        <v>1.4762999999999999</v>
      </c>
      <c r="AE18" s="48">
        <v>1.7532000000000001</v>
      </c>
      <c r="AF18" s="48">
        <v>1.0835999999999999</v>
      </c>
      <c r="AG18" s="48">
        <v>2.8E-3</v>
      </c>
      <c r="AH18" s="48">
        <v>1.6000000000000001E-3</v>
      </c>
      <c r="AI18" s="23">
        <f t="shared" si="7"/>
        <v>4.5379999999999994</v>
      </c>
      <c r="AJ18" s="48">
        <v>0</v>
      </c>
      <c r="AK18" s="48">
        <v>0</v>
      </c>
      <c r="AL18" s="48">
        <v>0</v>
      </c>
      <c r="AM18" s="48">
        <v>0</v>
      </c>
      <c r="AN18" s="48">
        <v>0.28799999999999998</v>
      </c>
      <c r="AO18" s="48">
        <v>1.5264</v>
      </c>
      <c r="AP18" s="48">
        <v>0</v>
      </c>
      <c r="AQ18" s="48">
        <v>0</v>
      </c>
      <c r="AR18" s="23">
        <f t="shared" si="8"/>
        <v>1.8144</v>
      </c>
      <c r="AS18" s="48">
        <v>-0.156</v>
      </c>
      <c r="AT18" s="48">
        <v>-2.3999999999999998E-3</v>
      </c>
      <c r="AU18" s="23">
        <f t="shared" si="12"/>
        <v>-0.15840000000000001</v>
      </c>
      <c r="AV18" s="48">
        <v>0</v>
      </c>
      <c r="AW18" s="48">
        <v>0</v>
      </c>
      <c r="AX18" s="48">
        <v>-1.47</v>
      </c>
      <c r="AY18" s="48">
        <v>0.42280000000000001</v>
      </c>
      <c r="AZ18" s="48">
        <v>-3.6400000000000002E-2</v>
      </c>
      <c r="BA18" s="23">
        <f t="shared" si="13"/>
        <v>-1.0835999999999999</v>
      </c>
      <c r="BB18" s="48">
        <v>0</v>
      </c>
      <c r="BC18" s="48">
        <v>0</v>
      </c>
      <c r="BD18" s="48">
        <v>-0.89670000000000005</v>
      </c>
      <c r="BE18" s="48">
        <v>0.74199999999999999</v>
      </c>
      <c r="BF18" s="48">
        <v>0</v>
      </c>
      <c r="BG18" s="48">
        <v>-5.28E-2</v>
      </c>
      <c r="BH18" s="32">
        <f t="shared" si="9"/>
        <v>-0.20750000000000007</v>
      </c>
      <c r="BI18" s="48">
        <v>-0.3276</v>
      </c>
      <c r="BJ18" s="48">
        <v>2.52E-2</v>
      </c>
      <c r="BK18" s="48">
        <v>-0.2898</v>
      </c>
      <c r="BL18" s="48">
        <v>-0.1358</v>
      </c>
      <c r="BM18" s="23">
        <f t="shared" si="17"/>
        <v>-0.72799999999999998</v>
      </c>
      <c r="BN18" s="48">
        <v>2.3672</v>
      </c>
      <c r="BO18" s="48">
        <v>3.3879999999999999</v>
      </c>
      <c r="BP18" s="23">
        <f t="shared" si="14"/>
        <v>5.7552000000000003</v>
      </c>
      <c r="BQ18" s="48">
        <v>0</v>
      </c>
      <c r="BR18" s="48">
        <v>0</v>
      </c>
      <c r="BS18" s="48">
        <v>0.61180000000000001</v>
      </c>
      <c r="BT18" s="48">
        <v>-1.2250000000000001</v>
      </c>
      <c r="BU18" s="48">
        <v>0</v>
      </c>
      <c r="BV18" s="48">
        <v>0.39839999999999998</v>
      </c>
      <c r="BW18" s="48">
        <v>0</v>
      </c>
      <c r="BX18" s="48">
        <v>1E-3</v>
      </c>
      <c r="BY18" s="23">
        <f t="shared" si="15"/>
        <v>-0.2138000000000001</v>
      </c>
      <c r="BZ18" s="32">
        <v>2.1999999999999999E-2</v>
      </c>
      <c r="CA18" s="23"/>
    </row>
    <row r="19" spans="1:81" s="5" customFormat="1">
      <c r="A19" s="20">
        <f t="shared" si="16"/>
        <v>43271</v>
      </c>
      <c r="B19" s="31" t="s">
        <v>48</v>
      </c>
      <c r="C19" s="22">
        <f t="shared" si="5"/>
        <v>15.117899999999997</v>
      </c>
      <c r="D19" s="48">
        <v>0</v>
      </c>
      <c r="E19" s="48">
        <v>1.1619999999999999</v>
      </c>
      <c r="F19" s="48">
        <v>0.81689999999999996</v>
      </c>
      <c r="G19" s="48">
        <v>0.57020000000000004</v>
      </c>
      <c r="H19" s="48">
        <v>1E-4</v>
      </c>
      <c r="I19" s="48">
        <v>1E-4</v>
      </c>
      <c r="J19" s="48">
        <v>0.27500000000000002</v>
      </c>
      <c r="K19" s="48">
        <v>-0.4824</v>
      </c>
      <c r="L19" s="48">
        <v>0.32329999999999998</v>
      </c>
      <c r="M19" s="48">
        <v>-0.22320000000000001</v>
      </c>
      <c r="N19" s="23">
        <f t="shared" si="10"/>
        <v>2.4420000000000006</v>
      </c>
      <c r="O19" s="48">
        <v>2.7153</v>
      </c>
      <c r="P19" s="48">
        <v>-0.96389999999999998</v>
      </c>
      <c r="Q19" s="32">
        <f t="shared" si="11"/>
        <v>1.7514000000000001</v>
      </c>
      <c r="R19" s="48">
        <v>0.12180000000000001</v>
      </c>
      <c r="S19" s="48">
        <v>0</v>
      </c>
      <c r="T19" s="48">
        <v>0.66779999999999995</v>
      </c>
      <c r="U19" s="48">
        <v>0</v>
      </c>
      <c r="V19" s="48">
        <v>0</v>
      </c>
      <c r="W19" s="48">
        <v>0</v>
      </c>
      <c r="X19" s="48">
        <v>-1.4E-3</v>
      </c>
      <c r="Y19" s="48">
        <v>0</v>
      </c>
      <c r="Z19" s="23">
        <f t="shared" si="6"/>
        <v>0.78820000000000001</v>
      </c>
      <c r="AA19" s="48">
        <v>-2.7363</v>
      </c>
      <c r="AB19" s="48">
        <v>0.61319999999999997</v>
      </c>
      <c r="AC19" s="48">
        <v>2.3645999999999998</v>
      </c>
      <c r="AD19" s="48">
        <v>1.5371999999999999</v>
      </c>
      <c r="AE19" s="48">
        <v>1.7567999999999999</v>
      </c>
      <c r="AF19" s="48">
        <v>1.0764</v>
      </c>
      <c r="AG19" s="48">
        <v>2.8E-3</v>
      </c>
      <c r="AH19" s="48">
        <v>1.6000000000000001E-3</v>
      </c>
      <c r="AI19" s="23">
        <f t="shared" si="7"/>
        <v>4.6162999999999998</v>
      </c>
      <c r="AJ19" s="48">
        <v>0</v>
      </c>
      <c r="AK19" s="48">
        <v>0</v>
      </c>
      <c r="AL19" s="48">
        <v>0</v>
      </c>
      <c r="AM19" s="48">
        <v>0</v>
      </c>
      <c r="AN19" s="48">
        <v>0.23400000000000001</v>
      </c>
      <c r="AO19" s="48">
        <v>1.53</v>
      </c>
      <c r="AP19" s="48">
        <v>0</v>
      </c>
      <c r="AQ19" s="48">
        <v>0</v>
      </c>
      <c r="AR19" s="23">
        <f t="shared" si="8"/>
        <v>1.764</v>
      </c>
      <c r="AS19" s="48">
        <v>-0.16439999999999999</v>
      </c>
      <c r="AT19" s="48">
        <v>-0.51359999999999995</v>
      </c>
      <c r="AU19" s="23">
        <f t="shared" si="12"/>
        <v>-0.67799999999999994</v>
      </c>
      <c r="AV19" s="48">
        <v>0</v>
      </c>
      <c r="AW19" s="48">
        <v>0</v>
      </c>
      <c r="AX19" s="48">
        <v>-1.47</v>
      </c>
      <c r="AY19" s="48">
        <v>0.70840000000000003</v>
      </c>
      <c r="AZ19" s="48">
        <v>-3.78E-2</v>
      </c>
      <c r="BA19" s="23">
        <f t="shared" si="13"/>
        <v>-0.79939999999999989</v>
      </c>
      <c r="BB19" s="48">
        <v>0</v>
      </c>
      <c r="BC19" s="48">
        <v>0</v>
      </c>
      <c r="BD19" s="48">
        <v>-0.87570000000000003</v>
      </c>
      <c r="BE19" s="48">
        <v>1.5147999999999999</v>
      </c>
      <c r="BF19" s="48">
        <v>0</v>
      </c>
      <c r="BG19" s="48">
        <v>-0.2472</v>
      </c>
      <c r="BH19" s="32">
        <f t="shared" si="9"/>
        <v>0.39189999999999992</v>
      </c>
      <c r="BI19" s="48">
        <v>-0.3276</v>
      </c>
      <c r="BJ19" s="48">
        <v>2.3800000000000002E-2</v>
      </c>
      <c r="BK19" s="48">
        <v>-0.2646</v>
      </c>
      <c r="BL19" s="48">
        <v>-0.13159999999999999</v>
      </c>
      <c r="BM19" s="23">
        <f t="shared" si="17"/>
        <v>-0.7</v>
      </c>
      <c r="BN19" s="48">
        <v>2.3936000000000002</v>
      </c>
      <c r="BO19" s="48">
        <v>3.3967999999999998</v>
      </c>
      <c r="BP19" s="23">
        <f t="shared" si="14"/>
        <v>5.7904</v>
      </c>
      <c r="BQ19" s="48">
        <v>0</v>
      </c>
      <c r="BR19" s="48">
        <v>0</v>
      </c>
      <c r="BS19" s="48">
        <v>0.64049999999999996</v>
      </c>
      <c r="BT19" s="48">
        <v>-1.274</v>
      </c>
      <c r="BU19" s="48">
        <v>0</v>
      </c>
      <c r="BV19" s="48">
        <v>0.40560000000000002</v>
      </c>
      <c r="BW19" s="48">
        <v>0</v>
      </c>
      <c r="BX19" s="48">
        <v>1E-3</v>
      </c>
      <c r="BY19" s="23">
        <f t="shared" si="15"/>
        <v>-0.22690000000000005</v>
      </c>
      <c r="BZ19" s="32">
        <v>2.1999999999999999E-2</v>
      </c>
      <c r="CA19" s="23"/>
    </row>
    <row r="20" spans="1:81" s="34" customFormat="1">
      <c r="A20" s="20">
        <f t="shared" si="16"/>
        <v>43271</v>
      </c>
      <c r="B20" s="31" t="s">
        <v>49</v>
      </c>
      <c r="C20" s="49">
        <f t="shared" si="5"/>
        <v>14.5344</v>
      </c>
      <c r="D20" s="48">
        <v>0</v>
      </c>
      <c r="E20" s="48">
        <v>1.1466000000000001</v>
      </c>
      <c r="F20" s="48">
        <v>0.77700000000000002</v>
      </c>
      <c r="G20" s="48">
        <v>0.58169999999999999</v>
      </c>
      <c r="H20" s="48">
        <v>2.0000000000000001E-4</v>
      </c>
      <c r="I20" s="48">
        <v>1E-4</v>
      </c>
      <c r="J20" s="48">
        <v>0.26860000000000001</v>
      </c>
      <c r="K20" s="48">
        <v>-0.47160000000000002</v>
      </c>
      <c r="L20" s="48">
        <v>0.32469999999999999</v>
      </c>
      <c r="M20" s="48">
        <v>-0.21959999999999999</v>
      </c>
      <c r="N20" s="23">
        <f t="shared" si="10"/>
        <v>2.4077000000000006</v>
      </c>
      <c r="O20" s="48">
        <v>2.7111000000000001</v>
      </c>
      <c r="P20" s="48">
        <v>-0.98280000000000001</v>
      </c>
      <c r="Q20" s="32">
        <f t="shared" si="11"/>
        <v>1.7282999999999999</v>
      </c>
      <c r="R20" s="48">
        <v>0.1638</v>
      </c>
      <c r="S20" s="48">
        <v>0</v>
      </c>
      <c r="T20" s="48">
        <v>0.67200000000000004</v>
      </c>
      <c r="U20" s="48">
        <v>0</v>
      </c>
      <c r="V20" s="48">
        <v>0</v>
      </c>
      <c r="W20" s="48">
        <v>0</v>
      </c>
      <c r="X20" s="48">
        <v>-1.4E-3</v>
      </c>
      <c r="Y20" s="48">
        <v>0</v>
      </c>
      <c r="Z20" s="23">
        <f t="shared" si="6"/>
        <v>0.83440000000000014</v>
      </c>
      <c r="AA20" s="48">
        <v>-2.7321</v>
      </c>
      <c r="AB20" s="48">
        <v>0.61109999999999998</v>
      </c>
      <c r="AC20" s="48">
        <v>2.3519999999999999</v>
      </c>
      <c r="AD20" s="48">
        <v>1.4931000000000001</v>
      </c>
      <c r="AE20" s="48">
        <v>1.7604</v>
      </c>
      <c r="AF20" s="48">
        <v>1.0728</v>
      </c>
      <c r="AG20" s="48">
        <v>2.8E-3</v>
      </c>
      <c r="AH20" s="48">
        <v>1.6000000000000001E-3</v>
      </c>
      <c r="AI20" s="23">
        <f t="shared" si="7"/>
        <v>4.5616999999999992</v>
      </c>
      <c r="AJ20" s="48">
        <v>0</v>
      </c>
      <c r="AK20" s="48">
        <v>0</v>
      </c>
      <c r="AL20" s="48">
        <v>0</v>
      </c>
      <c r="AM20" s="48">
        <v>0</v>
      </c>
      <c r="AN20" s="48">
        <v>0.23760000000000001</v>
      </c>
      <c r="AO20" s="48">
        <v>1.5551999999999999</v>
      </c>
      <c r="AP20" s="48">
        <v>0</v>
      </c>
      <c r="AQ20" s="48">
        <v>0</v>
      </c>
      <c r="AR20" s="23">
        <f t="shared" si="8"/>
        <v>1.7927999999999999</v>
      </c>
      <c r="AS20" s="48">
        <v>-0.17519999999999999</v>
      </c>
      <c r="AT20" s="48">
        <v>-0.52680000000000005</v>
      </c>
      <c r="AU20" s="23">
        <f t="shared" si="12"/>
        <v>-0.70200000000000007</v>
      </c>
      <c r="AV20" s="48">
        <v>0</v>
      </c>
      <c r="AW20" s="48">
        <v>0</v>
      </c>
      <c r="AX20" s="48">
        <v>-1.4279999999999999</v>
      </c>
      <c r="AY20" s="48">
        <v>0.38640000000000002</v>
      </c>
      <c r="AZ20" s="48">
        <v>-3.78E-2</v>
      </c>
      <c r="BA20" s="23">
        <f t="shared" si="13"/>
        <v>-1.0793999999999999</v>
      </c>
      <c r="BB20" s="48">
        <v>0</v>
      </c>
      <c r="BC20" s="48">
        <v>0</v>
      </c>
      <c r="BD20" s="48">
        <v>-0.85050000000000003</v>
      </c>
      <c r="BE20" s="48">
        <v>1.218</v>
      </c>
      <c r="BF20" s="48">
        <v>0</v>
      </c>
      <c r="BG20" s="48">
        <v>-3.5999999999999997E-2</v>
      </c>
      <c r="BH20" s="33">
        <f t="shared" si="9"/>
        <v>0.33149999999999996</v>
      </c>
      <c r="BI20" s="48">
        <v>-0.32200000000000001</v>
      </c>
      <c r="BJ20" s="48">
        <v>2.52E-2</v>
      </c>
      <c r="BK20" s="48">
        <v>-0.2828</v>
      </c>
      <c r="BL20" s="48">
        <v>-0.13439999999999999</v>
      </c>
      <c r="BM20" s="23">
        <f t="shared" si="17"/>
        <v>-0.71399999999999997</v>
      </c>
      <c r="BN20" s="48">
        <v>2.3759999999999999</v>
      </c>
      <c r="BO20" s="48">
        <v>3.2559999999999998</v>
      </c>
      <c r="BP20" s="23">
        <f t="shared" si="14"/>
        <v>5.6319999999999997</v>
      </c>
      <c r="BQ20" s="48">
        <v>0</v>
      </c>
      <c r="BR20" s="48">
        <v>0</v>
      </c>
      <c r="BS20" s="48">
        <v>0.60340000000000005</v>
      </c>
      <c r="BT20" s="48">
        <v>-1.2418</v>
      </c>
      <c r="BU20" s="48">
        <v>0</v>
      </c>
      <c r="BV20" s="48">
        <v>0.40079999999999999</v>
      </c>
      <c r="BW20" s="48">
        <v>0</v>
      </c>
      <c r="BX20" s="48">
        <v>1E-3</v>
      </c>
      <c r="BY20" s="23">
        <f t="shared" si="15"/>
        <v>-0.23659999999999998</v>
      </c>
      <c r="BZ20" s="32">
        <v>2.1999999999999999E-2</v>
      </c>
      <c r="CA20" s="33"/>
      <c r="CC20" s="5"/>
    </row>
    <row r="21" spans="1:81" s="5" customFormat="1">
      <c r="A21" s="20">
        <f t="shared" si="16"/>
        <v>43271</v>
      </c>
      <c r="B21" s="21" t="s">
        <v>50</v>
      </c>
      <c r="C21" s="22">
        <f t="shared" si="5"/>
        <v>14.903599999999999</v>
      </c>
      <c r="D21" s="48">
        <v>0</v>
      </c>
      <c r="E21" s="48">
        <v>1.1479999999999999</v>
      </c>
      <c r="F21" s="48">
        <v>0.78120000000000001</v>
      </c>
      <c r="G21" s="48">
        <v>0.63949999999999996</v>
      </c>
      <c r="H21" s="48">
        <v>1E-4</v>
      </c>
      <c r="I21" s="48">
        <v>1E-4</v>
      </c>
      <c r="J21" s="48">
        <v>0.27179999999999999</v>
      </c>
      <c r="K21" s="48">
        <v>-0.47160000000000002</v>
      </c>
      <c r="L21" s="48">
        <v>0.33189999999999997</v>
      </c>
      <c r="M21" s="48">
        <v>-0.21240000000000001</v>
      </c>
      <c r="N21" s="23">
        <f t="shared" si="10"/>
        <v>2.4885999999999999</v>
      </c>
      <c r="O21" s="48">
        <v>2.6543999999999999</v>
      </c>
      <c r="P21" s="48">
        <v>-0.95340000000000003</v>
      </c>
      <c r="Q21" s="32">
        <f t="shared" si="11"/>
        <v>1.7009999999999998</v>
      </c>
      <c r="R21" s="48">
        <v>0.13439999999999999</v>
      </c>
      <c r="S21" s="48">
        <v>0</v>
      </c>
      <c r="T21" s="48">
        <v>0.69720000000000004</v>
      </c>
      <c r="U21" s="48">
        <v>0</v>
      </c>
      <c r="V21" s="48">
        <v>0</v>
      </c>
      <c r="W21" s="48">
        <v>0</v>
      </c>
      <c r="X21" s="48">
        <v>-1.4E-3</v>
      </c>
      <c r="Y21" s="48">
        <v>0</v>
      </c>
      <c r="Z21" s="23">
        <f t="shared" si="6"/>
        <v>0.83020000000000005</v>
      </c>
      <c r="AA21" s="48">
        <v>-2.7279</v>
      </c>
      <c r="AB21" s="48">
        <v>0.62580000000000002</v>
      </c>
      <c r="AC21" s="48">
        <v>2.3184</v>
      </c>
      <c r="AD21" s="48">
        <v>1.5350999999999999</v>
      </c>
      <c r="AE21" s="48">
        <v>1.3031999999999999</v>
      </c>
      <c r="AF21" s="48">
        <v>1.3248</v>
      </c>
      <c r="AG21" s="48">
        <v>2.8999999999999998E-3</v>
      </c>
      <c r="AH21" s="48">
        <v>1.6000000000000001E-3</v>
      </c>
      <c r="AI21" s="23">
        <f t="shared" si="7"/>
        <v>4.3838999999999997</v>
      </c>
      <c r="AJ21" s="48">
        <v>0</v>
      </c>
      <c r="AK21" s="48">
        <v>0</v>
      </c>
      <c r="AL21" s="48">
        <v>0</v>
      </c>
      <c r="AM21" s="48">
        <v>0</v>
      </c>
      <c r="AN21" s="48">
        <v>0.23760000000000001</v>
      </c>
      <c r="AO21" s="48">
        <v>1.5336000000000001</v>
      </c>
      <c r="AP21" s="48">
        <v>0</v>
      </c>
      <c r="AQ21" s="48">
        <v>0</v>
      </c>
      <c r="AR21" s="23">
        <f t="shared" si="8"/>
        <v>1.7712000000000001</v>
      </c>
      <c r="AS21" s="48">
        <v>-0.16919999999999999</v>
      </c>
      <c r="AT21" s="48">
        <v>-0.1608</v>
      </c>
      <c r="AU21" s="23">
        <f t="shared" si="12"/>
        <v>-0.32999999999999996</v>
      </c>
      <c r="AV21" s="48">
        <v>0</v>
      </c>
      <c r="AW21" s="48">
        <v>0</v>
      </c>
      <c r="AX21" s="48">
        <v>-1.4308000000000001</v>
      </c>
      <c r="AY21" s="48">
        <v>0.38640000000000002</v>
      </c>
      <c r="AZ21" s="48">
        <v>-3.78E-2</v>
      </c>
      <c r="BA21" s="23">
        <f t="shared" si="13"/>
        <v>-1.0822000000000001</v>
      </c>
      <c r="BB21" s="48">
        <v>0</v>
      </c>
      <c r="BC21" s="48">
        <v>0</v>
      </c>
      <c r="BD21" s="48">
        <v>-0.79800000000000004</v>
      </c>
      <c r="BE21" s="48">
        <v>1.3804000000000001</v>
      </c>
      <c r="BF21" s="48">
        <v>0</v>
      </c>
      <c r="BG21" s="48">
        <v>-3.3599999999999998E-2</v>
      </c>
      <c r="BH21" s="23">
        <f t="shared" si="9"/>
        <v>0.54880000000000007</v>
      </c>
      <c r="BI21" s="48">
        <v>-0.31780000000000003</v>
      </c>
      <c r="BJ21" s="48">
        <v>2.52E-2</v>
      </c>
      <c r="BK21" s="48">
        <v>-0.29399999999999998</v>
      </c>
      <c r="BL21" s="48">
        <v>-0.13719999999999999</v>
      </c>
      <c r="BM21" s="23">
        <f t="shared" si="17"/>
        <v>-0.7238</v>
      </c>
      <c r="BN21" s="48">
        <v>2.3144</v>
      </c>
      <c r="BO21" s="48">
        <v>3.2559999999999998</v>
      </c>
      <c r="BP21" s="23">
        <f t="shared" si="14"/>
        <v>5.5703999999999994</v>
      </c>
      <c r="BQ21" s="48">
        <v>0</v>
      </c>
      <c r="BR21" s="48">
        <v>0</v>
      </c>
      <c r="BS21" s="48">
        <v>0.58450000000000002</v>
      </c>
      <c r="BT21" s="48">
        <v>-1.2152000000000001</v>
      </c>
      <c r="BU21" s="48">
        <v>0</v>
      </c>
      <c r="BV21" s="48">
        <v>0.3972</v>
      </c>
      <c r="BW21" s="48">
        <v>0</v>
      </c>
      <c r="BX21" s="48">
        <v>1E-3</v>
      </c>
      <c r="BY21" s="23">
        <f t="shared" si="15"/>
        <v>-0.23250000000000004</v>
      </c>
      <c r="BZ21" s="32">
        <v>2.1999999999999999E-2</v>
      </c>
      <c r="CA21" s="23"/>
    </row>
    <row r="22" spans="1:81" s="5" customFormat="1">
      <c r="A22" s="20">
        <f t="shared" si="16"/>
        <v>43271</v>
      </c>
      <c r="B22" s="21" t="s">
        <v>51</v>
      </c>
      <c r="C22" s="22">
        <f t="shared" si="5"/>
        <v>15.290799999999999</v>
      </c>
      <c r="D22" s="48">
        <v>0</v>
      </c>
      <c r="E22" s="48">
        <v>1.1326000000000001</v>
      </c>
      <c r="F22" s="48">
        <v>0.76859999999999995</v>
      </c>
      <c r="G22" s="48">
        <v>0.66359999999999997</v>
      </c>
      <c r="H22" s="48">
        <v>1E-4</v>
      </c>
      <c r="I22" s="48">
        <v>1E-4</v>
      </c>
      <c r="J22" s="48">
        <v>0.27</v>
      </c>
      <c r="K22" s="48">
        <v>-0.46079999999999999</v>
      </c>
      <c r="L22" s="48">
        <v>0.32619999999999999</v>
      </c>
      <c r="M22" s="48">
        <v>-0.21240000000000001</v>
      </c>
      <c r="N22" s="23">
        <f t="shared" si="10"/>
        <v>2.4880000000000004</v>
      </c>
      <c r="O22" s="48">
        <v>2.7216</v>
      </c>
      <c r="P22" s="48">
        <v>-0.95550000000000002</v>
      </c>
      <c r="Q22" s="32">
        <f t="shared" si="11"/>
        <v>1.7661</v>
      </c>
      <c r="R22" s="48">
        <v>0.10920000000000001</v>
      </c>
      <c r="S22" s="48">
        <v>0</v>
      </c>
      <c r="T22" s="48">
        <v>0.67200000000000004</v>
      </c>
      <c r="U22" s="48">
        <v>0</v>
      </c>
      <c r="V22" s="48">
        <v>0</v>
      </c>
      <c r="W22" s="48">
        <v>0</v>
      </c>
      <c r="X22" s="48">
        <v>-1.4E-3</v>
      </c>
      <c r="Y22" s="48">
        <v>0</v>
      </c>
      <c r="Z22" s="23">
        <f t="shared" si="6"/>
        <v>0.77980000000000005</v>
      </c>
      <c r="AA22" s="48">
        <v>-2.7363</v>
      </c>
      <c r="AB22" s="48">
        <v>0.62370000000000003</v>
      </c>
      <c r="AC22" s="48">
        <v>2.2679999999999998</v>
      </c>
      <c r="AD22" s="48">
        <v>1.4910000000000001</v>
      </c>
      <c r="AE22" s="48">
        <v>1.0476000000000001</v>
      </c>
      <c r="AF22" s="48">
        <v>1.4796</v>
      </c>
      <c r="AG22" s="48">
        <v>2.8999999999999998E-3</v>
      </c>
      <c r="AH22" s="48">
        <v>1.6000000000000001E-3</v>
      </c>
      <c r="AI22" s="23">
        <f t="shared" si="7"/>
        <v>4.1781000000000006</v>
      </c>
      <c r="AJ22" s="48">
        <v>0</v>
      </c>
      <c r="AK22" s="48">
        <v>0</v>
      </c>
      <c r="AL22" s="48">
        <v>0</v>
      </c>
      <c r="AM22" s="48">
        <v>0</v>
      </c>
      <c r="AN22" s="48">
        <v>0.2412</v>
      </c>
      <c r="AO22" s="48">
        <v>1.548</v>
      </c>
      <c r="AP22" s="48">
        <v>0</v>
      </c>
      <c r="AQ22" s="48">
        <v>0</v>
      </c>
      <c r="AR22" s="23">
        <f t="shared" si="8"/>
        <v>1.7892000000000001</v>
      </c>
      <c r="AS22" s="48">
        <v>-0.13800000000000001</v>
      </c>
      <c r="AT22" s="48">
        <v>-0.1356</v>
      </c>
      <c r="AU22" s="23">
        <f t="shared" si="12"/>
        <v>-0.27360000000000001</v>
      </c>
      <c r="AV22" s="48">
        <v>0</v>
      </c>
      <c r="AW22" s="48">
        <v>5.0000000000000001E-4</v>
      </c>
      <c r="AX22" s="48">
        <v>-1.4588000000000001</v>
      </c>
      <c r="AY22" s="48">
        <v>0.38919999999999999</v>
      </c>
      <c r="AZ22" s="48">
        <v>-3.6400000000000002E-2</v>
      </c>
      <c r="BA22" s="23">
        <f t="shared" si="13"/>
        <v>-1.1055000000000001</v>
      </c>
      <c r="BB22" s="48">
        <v>0</v>
      </c>
      <c r="BC22" s="48">
        <v>0</v>
      </c>
      <c r="BD22" s="48">
        <v>-0.74970000000000003</v>
      </c>
      <c r="BE22" s="48">
        <v>1.33</v>
      </c>
      <c r="BF22" s="48">
        <v>0</v>
      </c>
      <c r="BG22" s="48">
        <v>0.20880000000000001</v>
      </c>
      <c r="BH22" s="23">
        <f t="shared" si="9"/>
        <v>0.78910000000000002</v>
      </c>
      <c r="BI22" s="48">
        <v>-0.25340000000000001</v>
      </c>
      <c r="BJ22" s="48">
        <v>2.52E-2</v>
      </c>
      <c r="BK22" s="48">
        <v>-0.308</v>
      </c>
      <c r="BL22" s="48">
        <v>-0.1358</v>
      </c>
      <c r="BM22" s="23">
        <f t="shared" si="17"/>
        <v>-0.67199999999999993</v>
      </c>
      <c r="BN22" s="48">
        <v>2.4024000000000001</v>
      </c>
      <c r="BO22" s="48">
        <v>3.3967999999999998</v>
      </c>
      <c r="BP22" s="23">
        <f t="shared" si="14"/>
        <v>5.7991999999999999</v>
      </c>
      <c r="BQ22" s="48">
        <v>0</v>
      </c>
      <c r="BR22" s="48">
        <v>0</v>
      </c>
      <c r="BS22" s="48">
        <v>0.59079999999999999</v>
      </c>
      <c r="BT22" s="48">
        <v>-1.2194</v>
      </c>
      <c r="BU22" s="48">
        <v>0</v>
      </c>
      <c r="BV22" s="48">
        <v>0.40200000000000002</v>
      </c>
      <c r="BW22" s="48">
        <v>0</v>
      </c>
      <c r="BX22" s="48">
        <v>1E-3</v>
      </c>
      <c r="BY22" s="23">
        <f t="shared" si="15"/>
        <v>-0.22560000000000002</v>
      </c>
      <c r="BZ22" s="32">
        <v>2.1999999999999999E-2</v>
      </c>
      <c r="CA22" s="23"/>
    </row>
    <row r="23" spans="1:81" s="5" customFormat="1">
      <c r="A23" s="20">
        <f t="shared" si="16"/>
        <v>43271</v>
      </c>
      <c r="B23" s="21" t="s">
        <v>52</v>
      </c>
      <c r="C23" s="22">
        <f t="shared" si="5"/>
        <v>15.437900000000001</v>
      </c>
      <c r="D23" s="48">
        <v>0</v>
      </c>
      <c r="E23" s="48">
        <v>1.1718</v>
      </c>
      <c r="F23" s="48">
        <v>0.77910000000000001</v>
      </c>
      <c r="G23" s="48">
        <v>0.67730000000000001</v>
      </c>
      <c r="H23" s="48">
        <v>2.0000000000000001E-4</v>
      </c>
      <c r="I23" s="48">
        <v>1E-4</v>
      </c>
      <c r="J23" s="48">
        <v>0.26750000000000002</v>
      </c>
      <c r="K23" s="48">
        <v>-0.46800000000000003</v>
      </c>
      <c r="L23" s="48">
        <v>0.32979999999999998</v>
      </c>
      <c r="M23" s="48">
        <v>-0.216</v>
      </c>
      <c r="N23" s="23">
        <f t="shared" si="10"/>
        <v>2.5417999999999998</v>
      </c>
      <c r="O23" s="48">
        <v>2.6438999999999999</v>
      </c>
      <c r="P23" s="48">
        <v>-0.97019999999999995</v>
      </c>
      <c r="Q23" s="32">
        <f t="shared" si="11"/>
        <v>1.6737</v>
      </c>
      <c r="R23" s="48">
        <v>0.105</v>
      </c>
      <c r="S23" s="48">
        <v>0</v>
      </c>
      <c r="T23" s="48">
        <v>0.69299999999999995</v>
      </c>
      <c r="U23" s="48">
        <v>0</v>
      </c>
      <c r="V23" s="48">
        <v>0</v>
      </c>
      <c r="W23" s="48">
        <v>0</v>
      </c>
      <c r="X23" s="48">
        <v>-1.4E-3</v>
      </c>
      <c r="Y23" s="48">
        <v>0</v>
      </c>
      <c r="Z23" s="23">
        <f t="shared" si="6"/>
        <v>0.79659999999999997</v>
      </c>
      <c r="AA23" s="48">
        <v>-2.7048000000000001</v>
      </c>
      <c r="AB23" s="48">
        <v>0.6321</v>
      </c>
      <c r="AC23" s="48">
        <v>2.2722000000000002</v>
      </c>
      <c r="AD23" s="48">
        <v>1.5308999999999999</v>
      </c>
      <c r="AE23" s="48">
        <v>1.0476000000000001</v>
      </c>
      <c r="AF23" s="48">
        <v>1.4688000000000001</v>
      </c>
      <c r="AG23" s="48">
        <v>2.8999999999999998E-3</v>
      </c>
      <c r="AH23" s="48">
        <v>1.6000000000000001E-3</v>
      </c>
      <c r="AI23" s="23">
        <f t="shared" si="7"/>
        <v>4.2513000000000005</v>
      </c>
      <c r="AJ23" s="48">
        <v>0</v>
      </c>
      <c r="AK23" s="48">
        <v>0</v>
      </c>
      <c r="AL23" s="48">
        <v>0</v>
      </c>
      <c r="AM23" s="48">
        <v>0</v>
      </c>
      <c r="AN23" s="48">
        <v>0.26279999999999998</v>
      </c>
      <c r="AO23" s="48">
        <v>1.548</v>
      </c>
      <c r="AP23" s="48">
        <v>0</v>
      </c>
      <c r="AQ23" s="48">
        <v>0</v>
      </c>
      <c r="AR23" s="23">
        <f t="shared" si="8"/>
        <v>1.8108</v>
      </c>
      <c r="AS23" s="48">
        <v>-0.1368</v>
      </c>
      <c r="AT23" s="48">
        <v>-0.15479999999999999</v>
      </c>
      <c r="AU23" s="23">
        <f t="shared" si="12"/>
        <v>-0.29159999999999997</v>
      </c>
      <c r="AV23" s="48">
        <v>0</v>
      </c>
      <c r="AW23" s="48">
        <v>1E-3</v>
      </c>
      <c r="AX23" s="48">
        <v>-1.4392</v>
      </c>
      <c r="AY23" s="48">
        <v>0.38640000000000002</v>
      </c>
      <c r="AZ23" s="48">
        <v>-3.6400000000000002E-2</v>
      </c>
      <c r="BA23" s="23">
        <f t="shared" si="13"/>
        <v>-1.0882000000000001</v>
      </c>
      <c r="BB23" s="48">
        <v>0</v>
      </c>
      <c r="BC23" s="48">
        <v>0</v>
      </c>
      <c r="BD23" s="48">
        <v>-0.86099999999999999</v>
      </c>
      <c r="BE23" s="48">
        <v>1.2824</v>
      </c>
      <c r="BF23" s="48">
        <v>0</v>
      </c>
      <c r="BG23" s="48">
        <v>0.50639999999999996</v>
      </c>
      <c r="BH23" s="23">
        <f t="shared" si="9"/>
        <v>0.92779999999999996</v>
      </c>
      <c r="BI23" s="48">
        <v>-0.31080000000000002</v>
      </c>
      <c r="BJ23" s="48">
        <v>2.3800000000000002E-2</v>
      </c>
      <c r="BK23" s="48">
        <v>-0.30380000000000001</v>
      </c>
      <c r="BL23" s="48">
        <v>-0.13719999999999999</v>
      </c>
      <c r="BM23" s="23">
        <f t="shared" si="17"/>
        <v>-0.72799999999999998</v>
      </c>
      <c r="BN23" s="48">
        <v>2.4112</v>
      </c>
      <c r="BO23" s="48">
        <v>3.3879999999999999</v>
      </c>
      <c r="BP23" s="23">
        <f t="shared" si="14"/>
        <v>5.7991999999999999</v>
      </c>
      <c r="BQ23" s="48">
        <v>0</v>
      </c>
      <c r="BR23" s="48">
        <v>0</v>
      </c>
      <c r="BS23" s="48">
        <v>0.58730000000000004</v>
      </c>
      <c r="BT23" s="48">
        <v>-1.2165999999999999</v>
      </c>
      <c r="BU23" s="48">
        <v>0</v>
      </c>
      <c r="BV23" s="48">
        <v>0.39479999999999998</v>
      </c>
      <c r="BW23" s="48">
        <v>0</v>
      </c>
      <c r="BX23" s="48">
        <v>1E-3</v>
      </c>
      <c r="BY23" s="23">
        <f t="shared" si="15"/>
        <v>-0.23349999999999987</v>
      </c>
      <c r="BZ23" s="32">
        <v>2.1999999999999999E-2</v>
      </c>
      <c r="CA23" s="23"/>
    </row>
    <row r="24" spans="1:81" s="5" customFormat="1">
      <c r="A24" s="20">
        <f t="shared" si="16"/>
        <v>43271</v>
      </c>
      <c r="B24" s="21" t="s">
        <v>53</v>
      </c>
      <c r="C24" s="22">
        <f t="shared" si="5"/>
        <v>15.405000000000001</v>
      </c>
      <c r="D24" s="48">
        <v>0</v>
      </c>
      <c r="E24" s="48">
        <v>1.1592</v>
      </c>
      <c r="F24" s="48">
        <v>0.82110000000000005</v>
      </c>
      <c r="G24" s="48">
        <v>0.5786</v>
      </c>
      <c r="H24" s="48">
        <v>1E-4</v>
      </c>
      <c r="I24" s="48">
        <v>1E-4</v>
      </c>
      <c r="J24" s="48">
        <v>0.26500000000000001</v>
      </c>
      <c r="K24" s="48">
        <v>-0.48959999999999998</v>
      </c>
      <c r="L24" s="48">
        <v>0.33660000000000001</v>
      </c>
      <c r="M24" s="48">
        <v>-0.21240000000000001</v>
      </c>
      <c r="N24" s="23">
        <f t="shared" si="10"/>
        <v>2.4587000000000008</v>
      </c>
      <c r="O24" s="48">
        <v>2.6817000000000002</v>
      </c>
      <c r="P24" s="48">
        <v>-0.97230000000000005</v>
      </c>
      <c r="Q24" s="32">
        <f t="shared" si="11"/>
        <v>1.7094</v>
      </c>
      <c r="R24" s="48">
        <v>0.1176</v>
      </c>
      <c r="S24" s="48">
        <v>0</v>
      </c>
      <c r="T24" s="48">
        <v>0.63839999999999997</v>
      </c>
      <c r="U24" s="48">
        <v>0</v>
      </c>
      <c r="V24" s="48">
        <v>0</v>
      </c>
      <c r="W24" s="48">
        <v>0</v>
      </c>
      <c r="X24" s="48">
        <v>-1.4E-3</v>
      </c>
      <c r="Y24" s="48">
        <v>0</v>
      </c>
      <c r="Z24" s="23">
        <f t="shared" si="6"/>
        <v>0.75460000000000005</v>
      </c>
      <c r="AA24" s="48">
        <v>-2.7174</v>
      </c>
      <c r="AB24" s="48">
        <v>0.62370000000000003</v>
      </c>
      <c r="AC24" s="48">
        <v>2.1714000000000002</v>
      </c>
      <c r="AD24" s="48">
        <v>1.5141</v>
      </c>
      <c r="AE24" s="48">
        <v>1.0476000000000001</v>
      </c>
      <c r="AF24" s="48">
        <v>1.4688000000000001</v>
      </c>
      <c r="AG24" s="48">
        <v>2.8999999999999998E-3</v>
      </c>
      <c r="AH24" s="48">
        <v>1.6000000000000001E-3</v>
      </c>
      <c r="AI24" s="23">
        <f t="shared" si="7"/>
        <v>4.1127000000000002</v>
      </c>
      <c r="AJ24" s="48">
        <v>0</v>
      </c>
      <c r="AK24" s="48">
        <v>0</v>
      </c>
      <c r="AL24" s="48">
        <v>0</v>
      </c>
      <c r="AM24" s="48">
        <v>0</v>
      </c>
      <c r="AN24" s="48">
        <v>0.2412</v>
      </c>
      <c r="AO24" s="48">
        <v>1.6164000000000001</v>
      </c>
      <c r="AP24" s="48">
        <v>0</v>
      </c>
      <c r="AQ24" s="48">
        <v>0</v>
      </c>
      <c r="AR24" s="23">
        <f t="shared" si="8"/>
        <v>1.8576000000000001</v>
      </c>
      <c r="AS24" s="48">
        <v>-0.1056</v>
      </c>
      <c r="AT24" s="48">
        <v>-0.16800000000000001</v>
      </c>
      <c r="AU24" s="23">
        <f t="shared" si="12"/>
        <v>-0.27360000000000001</v>
      </c>
      <c r="AV24" s="48">
        <v>0</v>
      </c>
      <c r="AW24" s="48">
        <v>1E-3</v>
      </c>
      <c r="AX24" s="48">
        <v>-1.4252</v>
      </c>
      <c r="AY24" s="48">
        <v>0.39760000000000001</v>
      </c>
      <c r="AZ24" s="48">
        <v>-3.78E-2</v>
      </c>
      <c r="BA24" s="23">
        <f t="shared" si="13"/>
        <v>-1.0644000000000002</v>
      </c>
      <c r="BB24" s="48">
        <v>0</v>
      </c>
      <c r="BC24" s="48">
        <v>0</v>
      </c>
      <c r="BD24" s="48">
        <v>-0.84630000000000005</v>
      </c>
      <c r="BE24" s="48">
        <v>1.232</v>
      </c>
      <c r="BF24" s="48">
        <v>0</v>
      </c>
      <c r="BG24" s="48">
        <v>0.59279999999999999</v>
      </c>
      <c r="BH24" s="23">
        <f t="shared" si="9"/>
        <v>0.97849999999999993</v>
      </c>
      <c r="BI24" s="48">
        <v>-0.31080000000000002</v>
      </c>
      <c r="BJ24" s="48">
        <v>2.52E-2</v>
      </c>
      <c r="BK24" s="48">
        <v>-0.2954</v>
      </c>
      <c r="BL24" s="48">
        <v>-0.13719999999999999</v>
      </c>
      <c r="BM24" s="23">
        <f t="shared" si="17"/>
        <v>-0.71819999999999995</v>
      </c>
      <c r="BN24" s="48">
        <v>2.4376000000000002</v>
      </c>
      <c r="BO24" s="48">
        <v>3.3967999999999998</v>
      </c>
      <c r="BP24" s="23">
        <f t="shared" si="14"/>
        <v>5.8344000000000005</v>
      </c>
      <c r="BQ24" s="48">
        <v>0</v>
      </c>
      <c r="BR24" s="48">
        <v>0</v>
      </c>
      <c r="BS24" s="48">
        <v>0.58450000000000002</v>
      </c>
      <c r="BT24" s="48">
        <v>-1.2138</v>
      </c>
      <c r="BU24" s="48">
        <v>0</v>
      </c>
      <c r="BV24" s="48">
        <v>0.40560000000000002</v>
      </c>
      <c r="BW24" s="48">
        <v>0</v>
      </c>
      <c r="BX24" s="48">
        <v>1E-3</v>
      </c>
      <c r="BY24" s="23">
        <f t="shared" si="15"/>
        <v>-0.22269999999999995</v>
      </c>
      <c r="BZ24" s="32">
        <v>2.1999999999999999E-2</v>
      </c>
      <c r="CA24" s="23"/>
    </row>
    <row r="25" spans="1:81" s="5" customFormat="1">
      <c r="A25" s="20">
        <f t="shared" si="16"/>
        <v>43271</v>
      </c>
      <c r="B25" s="21" t="s">
        <v>54</v>
      </c>
      <c r="C25" s="22">
        <f t="shared" si="5"/>
        <v>15.554</v>
      </c>
      <c r="D25" s="48">
        <v>0</v>
      </c>
      <c r="E25" s="48">
        <v>1.1564000000000001</v>
      </c>
      <c r="F25" s="48">
        <v>0.80430000000000001</v>
      </c>
      <c r="G25" s="48">
        <v>0.53239999999999998</v>
      </c>
      <c r="H25" s="48">
        <v>1E-4</v>
      </c>
      <c r="I25" s="48">
        <v>1E-4</v>
      </c>
      <c r="J25" s="48">
        <v>0.26960000000000001</v>
      </c>
      <c r="K25" s="48">
        <v>-0.48599999999999999</v>
      </c>
      <c r="L25" s="48">
        <v>0.32469999999999999</v>
      </c>
      <c r="M25" s="48">
        <v>-0.21240000000000001</v>
      </c>
      <c r="N25" s="23">
        <f t="shared" si="10"/>
        <v>2.3892000000000002</v>
      </c>
      <c r="O25" s="48">
        <v>2.6396999999999999</v>
      </c>
      <c r="P25" s="48">
        <v>-0.98070000000000002</v>
      </c>
      <c r="Q25" s="32">
        <f t="shared" si="11"/>
        <v>1.6589999999999998</v>
      </c>
      <c r="R25" s="48">
        <v>0.1176</v>
      </c>
      <c r="S25" s="48">
        <v>0</v>
      </c>
      <c r="T25" s="48">
        <v>0.67200000000000004</v>
      </c>
      <c r="U25" s="48">
        <v>0</v>
      </c>
      <c r="V25" s="48">
        <v>0</v>
      </c>
      <c r="W25" s="48">
        <v>0</v>
      </c>
      <c r="X25" s="48">
        <v>-1.4E-3</v>
      </c>
      <c r="Y25" s="48">
        <v>0</v>
      </c>
      <c r="Z25" s="23">
        <f t="shared" si="6"/>
        <v>0.78820000000000012</v>
      </c>
      <c r="AA25" s="48">
        <v>-2.7342</v>
      </c>
      <c r="AB25" s="48">
        <v>0.62790000000000001</v>
      </c>
      <c r="AC25" s="48">
        <v>2.2302</v>
      </c>
      <c r="AD25" s="48">
        <v>1.5266999999999999</v>
      </c>
      <c r="AE25" s="48">
        <v>1.0476000000000001</v>
      </c>
      <c r="AF25" s="48">
        <v>1.476</v>
      </c>
      <c r="AG25" s="48">
        <v>2.8999999999999998E-3</v>
      </c>
      <c r="AH25" s="48">
        <v>1.6000000000000001E-3</v>
      </c>
      <c r="AI25" s="23">
        <f t="shared" si="7"/>
        <v>4.1787000000000001</v>
      </c>
      <c r="AJ25" s="48">
        <v>0</v>
      </c>
      <c r="AK25" s="48">
        <v>0</v>
      </c>
      <c r="AL25" s="48">
        <v>0</v>
      </c>
      <c r="AM25" s="48">
        <v>0</v>
      </c>
      <c r="AN25" s="48">
        <v>0.252</v>
      </c>
      <c r="AO25" s="48">
        <v>1.6776</v>
      </c>
      <c r="AP25" s="48">
        <v>0</v>
      </c>
      <c r="AQ25" s="48">
        <v>0</v>
      </c>
      <c r="AR25" s="23">
        <f t="shared" si="8"/>
        <v>1.9296</v>
      </c>
      <c r="AS25" s="48">
        <v>-0.1152</v>
      </c>
      <c r="AT25" s="48">
        <v>-0.16919999999999999</v>
      </c>
      <c r="AU25" s="23">
        <f t="shared" si="12"/>
        <v>-0.28439999999999999</v>
      </c>
      <c r="AV25" s="48">
        <v>0</v>
      </c>
      <c r="AW25" s="48">
        <v>1E-3</v>
      </c>
      <c r="AX25" s="48">
        <v>-1.4336</v>
      </c>
      <c r="AY25" s="48">
        <v>0.60199999999999998</v>
      </c>
      <c r="AZ25" s="48">
        <v>-3.78E-2</v>
      </c>
      <c r="BA25" s="23">
        <f t="shared" si="13"/>
        <v>-0.86840000000000006</v>
      </c>
      <c r="BB25" s="48">
        <v>0</v>
      </c>
      <c r="BC25" s="48">
        <v>0</v>
      </c>
      <c r="BD25" s="48">
        <v>-0.78749999999999998</v>
      </c>
      <c r="BE25" s="48">
        <v>1.1592</v>
      </c>
      <c r="BF25" s="48">
        <v>0</v>
      </c>
      <c r="BG25" s="48">
        <v>0.58560000000000001</v>
      </c>
      <c r="BH25" s="23">
        <f t="shared" si="9"/>
        <v>0.95730000000000004</v>
      </c>
      <c r="BI25" s="48">
        <v>-0.36259999999999998</v>
      </c>
      <c r="BJ25" s="48">
        <v>2.52E-2</v>
      </c>
      <c r="BK25" s="48">
        <v>-0.28420000000000001</v>
      </c>
      <c r="BL25" s="48">
        <v>-0.13719999999999999</v>
      </c>
      <c r="BM25" s="23">
        <f t="shared" si="17"/>
        <v>-0.75879999999999992</v>
      </c>
      <c r="BN25" s="48">
        <v>2.4464000000000001</v>
      </c>
      <c r="BO25" s="48">
        <v>3.3792</v>
      </c>
      <c r="BP25" s="23">
        <f t="shared" si="14"/>
        <v>5.8255999999999997</v>
      </c>
      <c r="BQ25" s="48">
        <v>0</v>
      </c>
      <c r="BR25" s="48">
        <v>0</v>
      </c>
      <c r="BS25" s="48">
        <v>0.58099999999999996</v>
      </c>
      <c r="BT25" s="48">
        <v>-1.2263999999999999</v>
      </c>
      <c r="BU25" s="48">
        <v>0</v>
      </c>
      <c r="BV25" s="48">
        <v>0.40439999999999998</v>
      </c>
      <c r="BW25" s="48">
        <v>0</v>
      </c>
      <c r="BX25" s="48">
        <v>1E-3</v>
      </c>
      <c r="BY25" s="23">
        <f t="shared" si="15"/>
        <v>-0.24</v>
      </c>
      <c r="BZ25" s="32">
        <v>2.1999999999999999E-2</v>
      </c>
      <c r="CA25" s="23"/>
    </row>
    <row r="26" spans="1:81" s="5" customFormat="1">
      <c r="A26" s="20">
        <f t="shared" si="16"/>
        <v>43271</v>
      </c>
      <c r="B26" s="31" t="s">
        <v>55</v>
      </c>
      <c r="C26" s="22">
        <f t="shared" si="5"/>
        <v>16.4238</v>
      </c>
      <c r="D26" s="48">
        <v>0</v>
      </c>
      <c r="E26" s="48">
        <v>1.1648000000000001</v>
      </c>
      <c r="F26" s="48">
        <v>0.79379999999999995</v>
      </c>
      <c r="G26" s="48">
        <v>0.7056</v>
      </c>
      <c r="H26" s="48">
        <v>1E-4</v>
      </c>
      <c r="I26" s="48">
        <v>1E-4</v>
      </c>
      <c r="J26" s="48">
        <v>0.26779999999999998</v>
      </c>
      <c r="K26" s="48">
        <v>-0.48959999999999998</v>
      </c>
      <c r="L26" s="48">
        <v>0.3276</v>
      </c>
      <c r="M26" s="48">
        <v>-0.21240000000000001</v>
      </c>
      <c r="N26" s="23">
        <f t="shared" si="10"/>
        <v>2.5578000000000003</v>
      </c>
      <c r="O26" s="48">
        <v>2.7363</v>
      </c>
      <c r="P26" s="48">
        <v>-0.97019999999999995</v>
      </c>
      <c r="Q26" s="32">
        <f t="shared" si="11"/>
        <v>1.7661</v>
      </c>
      <c r="R26" s="48">
        <v>0.15959999999999999</v>
      </c>
      <c r="S26" s="48">
        <v>0</v>
      </c>
      <c r="T26" s="48">
        <v>0.6804</v>
      </c>
      <c r="U26" s="48">
        <v>0</v>
      </c>
      <c r="V26" s="48">
        <v>0</v>
      </c>
      <c r="W26" s="48">
        <v>0</v>
      </c>
      <c r="X26" s="48">
        <v>-1.4E-3</v>
      </c>
      <c r="Y26" s="48">
        <v>0</v>
      </c>
      <c r="Z26" s="23">
        <f t="shared" si="6"/>
        <v>0.83860000000000001</v>
      </c>
      <c r="AA26" s="48">
        <v>-2.7530999999999999</v>
      </c>
      <c r="AB26" s="48">
        <v>0.62790000000000001</v>
      </c>
      <c r="AC26" s="48">
        <v>2.3456999999999999</v>
      </c>
      <c r="AD26" s="48">
        <v>1.5183</v>
      </c>
      <c r="AE26" s="48">
        <v>1.0404</v>
      </c>
      <c r="AF26" s="48">
        <v>1.476</v>
      </c>
      <c r="AG26" s="48">
        <v>2.8999999999999998E-3</v>
      </c>
      <c r="AH26" s="48">
        <v>1.6000000000000001E-3</v>
      </c>
      <c r="AI26" s="23">
        <f t="shared" si="7"/>
        <v>4.2597000000000005</v>
      </c>
      <c r="AJ26" s="48">
        <v>0</v>
      </c>
      <c r="AK26" s="48">
        <v>0</v>
      </c>
      <c r="AL26" s="48">
        <v>0</v>
      </c>
      <c r="AM26" s="48">
        <v>0</v>
      </c>
      <c r="AN26" s="48">
        <v>0.27</v>
      </c>
      <c r="AO26" s="48">
        <v>1.7747999999999999</v>
      </c>
      <c r="AP26" s="48">
        <v>0</v>
      </c>
      <c r="AQ26" s="48">
        <v>0</v>
      </c>
      <c r="AR26" s="23">
        <f t="shared" si="8"/>
        <v>2.0448</v>
      </c>
      <c r="AS26" s="48">
        <v>-0.15720000000000001</v>
      </c>
      <c r="AT26" s="48">
        <v>-0.17760000000000001</v>
      </c>
      <c r="AU26" s="23">
        <f t="shared" si="12"/>
        <v>-0.33479999999999999</v>
      </c>
      <c r="AV26" s="48">
        <v>0</v>
      </c>
      <c r="AW26" s="48">
        <v>5.0000000000000001E-4</v>
      </c>
      <c r="AX26" s="48">
        <v>-1.4419999999999999</v>
      </c>
      <c r="AY26" s="48">
        <v>1.036</v>
      </c>
      <c r="AZ26" s="48">
        <v>-3.6400000000000002E-2</v>
      </c>
      <c r="BA26" s="23">
        <f t="shared" si="13"/>
        <v>-0.44189999999999996</v>
      </c>
      <c r="BB26" s="48">
        <v>0</v>
      </c>
      <c r="BC26" s="48">
        <v>0</v>
      </c>
      <c r="BD26" s="48">
        <v>-0.78959999999999997</v>
      </c>
      <c r="BE26" s="48">
        <v>1.2347999999999999</v>
      </c>
      <c r="BF26" s="48">
        <v>0</v>
      </c>
      <c r="BG26" s="48">
        <v>0.43680000000000002</v>
      </c>
      <c r="BH26" s="32">
        <f t="shared" si="9"/>
        <v>0.8819999999999999</v>
      </c>
      <c r="BI26" s="48">
        <v>-0.4088</v>
      </c>
      <c r="BJ26" s="48">
        <v>2.52E-2</v>
      </c>
      <c r="BK26" s="48">
        <v>-0.29260000000000003</v>
      </c>
      <c r="BL26" s="48">
        <v>-0.13719999999999999</v>
      </c>
      <c r="BM26" s="23">
        <f t="shared" si="17"/>
        <v>-0.81340000000000012</v>
      </c>
      <c r="BN26" s="48">
        <v>2.4287999999999998</v>
      </c>
      <c r="BO26" s="48">
        <v>3.476</v>
      </c>
      <c r="BP26" s="23">
        <f t="shared" si="14"/>
        <v>5.9047999999999998</v>
      </c>
      <c r="BQ26" s="48">
        <v>0</v>
      </c>
      <c r="BR26" s="48">
        <v>0</v>
      </c>
      <c r="BS26" s="48">
        <v>0.58730000000000004</v>
      </c>
      <c r="BT26" s="48">
        <v>-1.2081999999999999</v>
      </c>
      <c r="BU26" s="48">
        <v>0</v>
      </c>
      <c r="BV26" s="48">
        <v>0.40200000000000002</v>
      </c>
      <c r="BW26" s="48">
        <v>0</v>
      </c>
      <c r="BX26" s="48">
        <v>1E-3</v>
      </c>
      <c r="BY26" s="23">
        <f t="shared" si="15"/>
        <v>-0.21789999999999987</v>
      </c>
      <c r="BZ26" s="32">
        <v>2.1999999999999999E-2</v>
      </c>
      <c r="CA26" s="23"/>
    </row>
    <row r="27" spans="1:81" s="35" customFormat="1">
      <c r="A27" s="20">
        <f t="shared" si="16"/>
        <v>43271</v>
      </c>
      <c r="B27" s="21" t="s">
        <v>56</v>
      </c>
      <c r="C27" s="22">
        <f t="shared" si="5"/>
        <v>15.953000000000001</v>
      </c>
      <c r="D27" s="48">
        <v>0</v>
      </c>
      <c r="E27" s="48">
        <v>1.1592</v>
      </c>
      <c r="F27" s="48">
        <v>0.82320000000000004</v>
      </c>
      <c r="G27" s="48">
        <v>0.60799999999999998</v>
      </c>
      <c r="H27" s="48">
        <v>1E-4</v>
      </c>
      <c r="I27" s="48">
        <v>1E-4</v>
      </c>
      <c r="J27" s="48">
        <v>0.2772</v>
      </c>
      <c r="K27" s="48">
        <v>-0.48599999999999999</v>
      </c>
      <c r="L27" s="48">
        <v>0.32979999999999998</v>
      </c>
      <c r="M27" s="48">
        <v>-0.20519999999999999</v>
      </c>
      <c r="N27" s="23">
        <f t="shared" si="10"/>
        <v>2.5064000000000011</v>
      </c>
      <c r="O27" s="48">
        <v>2.6985000000000001</v>
      </c>
      <c r="P27" s="48">
        <v>-0.96389999999999998</v>
      </c>
      <c r="Q27" s="32">
        <f t="shared" si="11"/>
        <v>1.7346000000000001</v>
      </c>
      <c r="R27" s="48">
        <v>0.12180000000000001</v>
      </c>
      <c r="S27" s="48">
        <v>0</v>
      </c>
      <c r="T27" s="48">
        <v>0.65100000000000002</v>
      </c>
      <c r="U27" s="48">
        <v>0</v>
      </c>
      <c r="V27" s="48">
        <v>0</v>
      </c>
      <c r="W27" s="48">
        <v>0</v>
      </c>
      <c r="X27" s="48">
        <v>-1.4E-3</v>
      </c>
      <c r="Y27" s="48">
        <v>0</v>
      </c>
      <c r="Z27" s="23">
        <f t="shared" si="6"/>
        <v>0.77140000000000009</v>
      </c>
      <c r="AA27" s="48">
        <v>-2.7342</v>
      </c>
      <c r="AB27" s="48">
        <v>0.61529999999999996</v>
      </c>
      <c r="AC27" s="48">
        <v>2.2974000000000001</v>
      </c>
      <c r="AD27" s="48">
        <v>1.4825999999999999</v>
      </c>
      <c r="AE27" s="48">
        <v>1.0404</v>
      </c>
      <c r="AF27" s="48">
        <v>1.4796</v>
      </c>
      <c r="AG27" s="48">
        <v>2.8999999999999998E-3</v>
      </c>
      <c r="AH27" s="48">
        <v>1.6000000000000001E-3</v>
      </c>
      <c r="AI27" s="23">
        <f t="shared" si="7"/>
        <v>4.1856000000000009</v>
      </c>
      <c r="AJ27" s="48">
        <v>0</v>
      </c>
      <c r="AK27" s="48">
        <v>0</v>
      </c>
      <c r="AL27" s="48">
        <v>0</v>
      </c>
      <c r="AM27" s="48">
        <v>0</v>
      </c>
      <c r="AN27" s="48">
        <v>0.39960000000000001</v>
      </c>
      <c r="AO27" s="48">
        <v>1.8144</v>
      </c>
      <c r="AP27" s="48">
        <v>0</v>
      </c>
      <c r="AQ27" s="48">
        <v>0</v>
      </c>
      <c r="AR27" s="23">
        <f t="shared" si="8"/>
        <v>2.214</v>
      </c>
      <c r="AS27" s="48">
        <v>-0.15240000000000001</v>
      </c>
      <c r="AT27" s="48">
        <v>-0.17760000000000001</v>
      </c>
      <c r="AU27" s="23">
        <f t="shared" si="12"/>
        <v>-0.33</v>
      </c>
      <c r="AV27" s="48">
        <v>0</v>
      </c>
      <c r="AW27" s="48">
        <v>1E-3</v>
      </c>
      <c r="AX27" s="48">
        <v>-1.4616</v>
      </c>
      <c r="AY27" s="48">
        <v>1.1843999999999999</v>
      </c>
      <c r="AZ27" s="48">
        <v>-3.6400000000000002E-2</v>
      </c>
      <c r="BA27" s="23">
        <f t="shared" si="13"/>
        <v>-0.31260000000000021</v>
      </c>
      <c r="BB27" s="48">
        <v>0</v>
      </c>
      <c r="BC27" s="48">
        <v>0</v>
      </c>
      <c r="BD27" s="48">
        <v>-0.82110000000000005</v>
      </c>
      <c r="BE27" s="48">
        <v>1.3552</v>
      </c>
      <c r="BF27" s="48">
        <v>0</v>
      </c>
      <c r="BG27" s="48">
        <v>-5.5199999999999999E-2</v>
      </c>
      <c r="BH27" s="23">
        <f t="shared" si="9"/>
        <v>0.47889999999999988</v>
      </c>
      <c r="BI27" s="48">
        <v>-0.41020000000000001</v>
      </c>
      <c r="BJ27" s="48">
        <v>2.52E-2</v>
      </c>
      <c r="BK27" s="48">
        <v>-0.29399999999999998</v>
      </c>
      <c r="BL27" s="48">
        <v>-0.1386</v>
      </c>
      <c r="BM27" s="23">
        <f t="shared" si="17"/>
        <v>-0.81759999999999988</v>
      </c>
      <c r="BN27" s="48">
        <v>2.4024000000000001</v>
      </c>
      <c r="BO27" s="48">
        <v>3.4056000000000002</v>
      </c>
      <c r="BP27" s="23">
        <f t="shared" si="14"/>
        <v>5.8079999999999998</v>
      </c>
      <c r="BQ27" s="48">
        <v>0</v>
      </c>
      <c r="BR27" s="48">
        <v>0</v>
      </c>
      <c r="BS27" s="48">
        <v>0.57189999999999996</v>
      </c>
      <c r="BT27" s="48">
        <v>-1.2362</v>
      </c>
      <c r="BU27" s="48">
        <v>0</v>
      </c>
      <c r="BV27" s="48">
        <v>0.39960000000000001</v>
      </c>
      <c r="BW27" s="48">
        <v>0</v>
      </c>
      <c r="BX27" s="48">
        <v>1E-3</v>
      </c>
      <c r="BY27" s="23">
        <f t="shared" si="15"/>
        <v>-0.26369999999999999</v>
      </c>
      <c r="BZ27" s="32">
        <v>2.1999999999999999E-2</v>
      </c>
      <c r="CA27" s="23"/>
      <c r="CC27" s="5"/>
    </row>
    <row r="28" spans="1:81" s="5" customFormat="1">
      <c r="A28" s="20">
        <f t="shared" si="16"/>
        <v>43271</v>
      </c>
      <c r="B28" s="21" t="s">
        <v>57</v>
      </c>
      <c r="C28" s="22">
        <f t="shared" si="5"/>
        <v>15.944099999999999</v>
      </c>
      <c r="D28" s="48">
        <v>0</v>
      </c>
      <c r="E28" s="48">
        <v>1.1424000000000001</v>
      </c>
      <c r="F28" s="48">
        <v>0.79590000000000005</v>
      </c>
      <c r="G28" s="48">
        <v>0.53869999999999996</v>
      </c>
      <c r="H28" s="48">
        <v>1E-4</v>
      </c>
      <c r="I28" s="48">
        <v>1E-4</v>
      </c>
      <c r="J28" s="48">
        <v>0.2797</v>
      </c>
      <c r="K28" s="48">
        <v>-0.49320000000000003</v>
      </c>
      <c r="L28" s="48">
        <v>0.32869999999999999</v>
      </c>
      <c r="M28" s="48">
        <v>-0.20519999999999999</v>
      </c>
      <c r="N28" s="23">
        <f t="shared" si="10"/>
        <v>2.3872000000000009</v>
      </c>
      <c r="O28" s="48">
        <v>2.5935000000000001</v>
      </c>
      <c r="P28" s="48">
        <v>-0.97860000000000003</v>
      </c>
      <c r="Q28" s="32">
        <f t="shared" si="11"/>
        <v>1.6149</v>
      </c>
      <c r="R28" s="48">
        <v>0.13020000000000001</v>
      </c>
      <c r="S28" s="48">
        <v>0</v>
      </c>
      <c r="T28" s="48">
        <v>0.67200000000000004</v>
      </c>
      <c r="U28" s="48">
        <v>0</v>
      </c>
      <c r="V28" s="48">
        <v>0</v>
      </c>
      <c r="W28" s="48">
        <v>0</v>
      </c>
      <c r="X28" s="48">
        <v>-1.4E-3</v>
      </c>
      <c r="Y28" s="48">
        <v>0</v>
      </c>
      <c r="Z28" s="23">
        <f t="shared" si="6"/>
        <v>0.80080000000000007</v>
      </c>
      <c r="AA28" s="48">
        <v>-2.7342</v>
      </c>
      <c r="AB28" s="48">
        <v>0.62580000000000002</v>
      </c>
      <c r="AC28" s="48">
        <v>2.2806000000000002</v>
      </c>
      <c r="AD28" s="48">
        <v>1.5519000000000001</v>
      </c>
      <c r="AE28" s="48">
        <v>1.0404</v>
      </c>
      <c r="AF28" s="48">
        <v>1.4867999999999999</v>
      </c>
      <c r="AG28" s="48">
        <v>2.8999999999999998E-3</v>
      </c>
      <c r="AH28" s="48">
        <v>1.6000000000000001E-3</v>
      </c>
      <c r="AI28" s="23">
        <f t="shared" si="7"/>
        <v>4.2557999999999998</v>
      </c>
      <c r="AJ28" s="48">
        <v>0</v>
      </c>
      <c r="AK28" s="48">
        <v>0</v>
      </c>
      <c r="AL28" s="48">
        <v>0</v>
      </c>
      <c r="AM28" s="48">
        <v>0</v>
      </c>
      <c r="AN28" s="48">
        <v>0.39960000000000001</v>
      </c>
      <c r="AO28" s="48">
        <v>1.7423999999999999</v>
      </c>
      <c r="AP28" s="48">
        <v>0</v>
      </c>
      <c r="AQ28" s="48">
        <v>0</v>
      </c>
      <c r="AR28" s="23">
        <f t="shared" si="8"/>
        <v>2.1419999999999999</v>
      </c>
      <c r="AS28" s="48">
        <v>-0.15959999999999999</v>
      </c>
      <c r="AT28" s="48">
        <v>-0.17519999999999999</v>
      </c>
      <c r="AU28" s="23">
        <f t="shared" si="12"/>
        <v>-0.33479999999999999</v>
      </c>
      <c r="AV28" s="48">
        <v>0</v>
      </c>
      <c r="AW28" s="48">
        <v>1E-3</v>
      </c>
      <c r="AX28" s="48">
        <v>-1.4476</v>
      </c>
      <c r="AY28" s="48">
        <v>1.1928000000000001</v>
      </c>
      <c r="AZ28" s="48">
        <v>-3.78E-2</v>
      </c>
      <c r="BA28" s="23">
        <f t="shared" si="13"/>
        <v>-0.29160000000000003</v>
      </c>
      <c r="BB28" s="48">
        <v>0</v>
      </c>
      <c r="BC28" s="48">
        <v>0</v>
      </c>
      <c r="BD28" s="48">
        <v>-0.84419999999999995</v>
      </c>
      <c r="BE28" s="48">
        <v>1.3720000000000001</v>
      </c>
      <c r="BF28" s="48">
        <v>0</v>
      </c>
      <c r="BG28" s="48">
        <v>5.7599999999999998E-2</v>
      </c>
      <c r="BH28" s="23">
        <f t="shared" si="9"/>
        <v>0.58540000000000014</v>
      </c>
      <c r="BI28" s="48">
        <v>-0.40739999999999998</v>
      </c>
      <c r="BJ28" s="48">
        <v>2.3800000000000002E-2</v>
      </c>
      <c r="BK28" s="48">
        <v>-0.29399999999999998</v>
      </c>
      <c r="BL28" s="48">
        <v>-0.13719999999999999</v>
      </c>
      <c r="BM28" s="23">
        <f t="shared" si="17"/>
        <v>-0.81479999999999997</v>
      </c>
      <c r="BN28" s="48">
        <v>2.42</v>
      </c>
      <c r="BO28" s="48">
        <v>3.4672000000000001</v>
      </c>
      <c r="BP28" s="23">
        <f t="shared" si="14"/>
        <v>5.8872</v>
      </c>
      <c r="BQ28" s="48">
        <v>0</v>
      </c>
      <c r="BR28" s="48">
        <v>0</v>
      </c>
      <c r="BS28" s="48">
        <v>0.56559999999999999</v>
      </c>
      <c r="BT28" s="48">
        <v>-1.2250000000000001</v>
      </c>
      <c r="BU28" s="48">
        <v>0</v>
      </c>
      <c r="BV28" s="48">
        <v>0.39240000000000003</v>
      </c>
      <c r="BW28" s="48">
        <v>0</v>
      </c>
      <c r="BX28" s="48">
        <v>1E-3</v>
      </c>
      <c r="BY28" s="23">
        <f t="shared" si="15"/>
        <v>-0.26600000000000007</v>
      </c>
      <c r="BZ28" s="32">
        <v>2.1999999999999999E-2</v>
      </c>
      <c r="CA28" s="23"/>
    </row>
    <row r="29" spans="1:81" s="5" customFormat="1">
      <c r="A29" s="20">
        <f t="shared" si="16"/>
        <v>43271</v>
      </c>
      <c r="B29" s="21" t="s">
        <v>58</v>
      </c>
      <c r="C29" s="22">
        <f t="shared" si="5"/>
        <v>15.910600000000004</v>
      </c>
      <c r="D29" s="48">
        <v>0</v>
      </c>
      <c r="E29" s="48">
        <v>1.1564000000000001</v>
      </c>
      <c r="F29" s="48">
        <v>0.80010000000000003</v>
      </c>
      <c r="G29" s="48">
        <v>0.59330000000000005</v>
      </c>
      <c r="H29" s="48">
        <v>1E-4</v>
      </c>
      <c r="I29" s="48">
        <v>1E-4</v>
      </c>
      <c r="J29" s="48">
        <v>0.28689999999999999</v>
      </c>
      <c r="K29" s="48">
        <v>-0.49680000000000002</v>
      </c>
      <c r="L29" s="48">
        <v>0.33079999999999998</v>
      </c>
      <c r="M29" s="48">
        <v>-0.20519999999999999</v>
      </c>
      <c r="N29" s="23">
        <f t="shared" si="10"/>
        <v>2.4657000000000009</v>
      </c>
      <c r="O29" s="48">
        <v>2.6208</v>
      </c>
      <c r="P29" s="48">
        <v>-0.96599999999999997</v>
      </c>
      <c r="Q29" s="32">
        <f t="shared" si="11"/>
        <v>1.6548</v>
      </c>
      <c r="R29" s="48">
        <v>0.15540000000000001</v>
      </c>
      <c r="S29" s="48">
        <v>0</v>
      </c>
      <c r="T29" s="48">
        <v>0.64680000000000004</v>
      </c>
      <c r="U29" s="48">
        <v>0</v>
      </c>
      <c r="V29" s="48">
        <v>0</v>
      </c>
      <c r="W29" s="48">
        <v>0</v>
      </c>
      <c r="X29" s="48">
        <v>-1.4E-3</v>
      </c>
      <c r="Y29" s="48">
        <v>0</v>
      </c>
      <c r="Z29" s="23">
        <f t="shared" si="6"/>
        <v>0.80080000000000007</v>
      </c>
      <c r="AA29" s="48">
        <v>-2.7321</v>
      </c>
      <c r="AB29" s="48">
        <v>0.61319999999999997</v>
      </c>
      <c r="AC29" s="48">
        <v>2.2448999999999999</v>
      </c>
      <c r="AD29" s="48">
        <v>1.4553</v>
      </c>
      <c r="AE29" s="48">
        <v>1.0404</v>
      </c>
      <c r="AF29" s="48">
        <v>1.4976</v>
      </c>
      <c r="AG29" s="48">
        <v>2.8999999999999998E-3</v>
      </c>
      <c r="AH29" s="48">
        <v>1.6999999999999999E-3</v>
      </c>
      <c r="AI29" s="23">
        <f t="shared" si="7"/>
        <v>4.1238999999999999</v>
      </c>
      <c r="AJ29" s="48">
        <v>0</v>
      </c>
      <c r="AK29" s="48">
        <v>0</v>
      </c>
      <c r="AL29" s="48">
        <v>0</v>
      </c>
      <c r="AM29" s="48">
        <v>0</v>
      </c>
      <c r="AN29" s="48">
        <v>0.40679999999999999</v>
      </c>
      <c r="AO29" s="48">
        <v>1.746</v>
      </c>
      <c r="AP29" s="48">
        <v>0</v>
      </c>
      <c r="AQ29" s="48">
        <v>0</v>
      </c>
      <c r="AR29" s="23">
        <f t="shared" si="8"/>
        <v>2.1528</v>
      </c>
      <c r="AS29" s="48">
        <v>-0.1668</v>
      </c>
      <c r="AT29" s="48">
        <v>-0.1764</v>
      </c>
      <c r="AU29" s="23">
        <f t="shared" si="12"/>
        <v>-0.34320000000000001</v>
      </c>
      <c r="AV29" s="48">
        <v>0</v>
      </c>
      <c r="AW29" s="48">
        <v>5.0000000000000001E-4</v>
      </c>
      <c r="AX29" s="48">
        <v>-1.4476</v>
      </c>
      <c r="AY29" s="48">
        <v>1.19</v>
      </c>
      <c r="AZ29" s="48">
        <v>-3.6400000000000002E-2</v>
      </c>
      <c r="BA29" s="23">
        <f t="shared" si="13"/>
        <v>-0.29350000000000009</v>
      </c>
      <c r="BB29" s="48">
        <v>0</v>
      </c>
      <c r="BC29" s="48">
        <v>0</v>
      </c>
      <c r="BD29" s="48">
        <v>-0.75180000000000002</v>
      </c>
      <c r="BE29" s="48">
        <v>1.1395999999999999</v>
      </c>
      <c r="BF29" s="48">
        <v>0</v>
      </c>
      <c r="BG29" s="48">
        <v>0.2064</v>
      </c>
      <c r="BH29" s="23">
        <f t="shared" si="9"/>
        <v>0.59419999999999995</v>
      </c>
      <c r="BI29" s="48">
        <v>-0.40039999999999998</v>
      </c>
      <c r="BJ29" s="48">
        <v>2.52E-2</v>
      </c>
      <c r="BK29" s="48">
        <v>-0.29680000000000001</v>
      </c>
      <c r="BL29" s="48">
        <v>-0.1386</v>
      </c>
      <c r="BM29" s="23">
        <f t="shared" si="17"/>
        <v>-0.81059999999999999</v>
      </c>
      <c r="BN29" s="48">
        <v>2.4287999999999998</v>
      </c>
      <c r="BO29" s="48">
        <v>3.3967999999999998</v>
      </c>
      <c r="BP29" s="23">
        <f t="shared" si="14"/>
        <v>5.8255999999999997</v>
      </c>
      <c r="BQ29" s="48">
        <v>0</v>
      </c>
      <c r="BR29" s="48">
        <v>0</v>
      </c>
      <c r="BS29" s="48">
        <v>0.57469999999999999</v>
      </c>
      <c r="BT29" s="48">
        <v>-1.2096</v>
      </c>
      <c r="BU29" s="48">
        <v>0</v>
      </c>
      <c r="BV29" s="48">
        <v>0.39600000000000002</v>
      </c>
      <c r="BW29" s="48">
        <v>0</v>
      </c>
      <c r="BX29" s="48">
        <v>1E-3</v>
      </c>
      <c r="BY29" s="23">
        <f t="shared" si="15"/>
        <v>-0.2379</v>
      </c>
      <c r="BZ29" s="32">
        <v>2.1999999999999999E-2</v>
      </c>
      <c r="CA29" s="23"/>
    </row>
    <row r="30" spans="1:81" s="5" customFormat="1">
      <c r="A30" s="20">
        <f t="shared" si="16"/>
        <v>43271</v>
      </c>
      <c r="B30" s="31" t="s">
        <v>59</v>
      </c>
      <c r="C30" s="22">
        <f t="shared" si="5"/>
        <v>16.517200000000006</v>
      </c>
      <c r="D30" s="48">
        <v>0</v>
      </c>
      <c r="E30" s="48">
        <v>1.1466000000000001</v>
      </c>
      <c r="F30" s="48">
        <v>0.74129999999999996</v>
      </c>
      <c r="G30" s="48">
        <v>0.60270000000000001</v>
      </c>
      <c r="H30" s="48">
        <v>1E-4</v>
      </c>
      <c r="I30" s="48">
        <v>1E-4</v>
      </c>
      <c r="J30" s="48">
        <v>0.2873</v>
      </c>
      <c r="K30" s="48">
        <v>-0.50039999999999996</v>
      </c>
      <c r="L30" s="48">
        <v>0.33339999999999997</v>
      </c>
      <c r="M30" s="48">
        <v>-0.2016</v>
      </c>
      <c r="N30" s="23">
        <f t="shared" si="10"/>
        <v>2.4095000000000009</v>
      </c>
      <c r="O30" s="48">
        <v>2.6375999999999999</v>
      </c>
      <c r="P30" s="48">
        <v>-0.97650000000000003</v>
      </c>
      <c r="Q30" s="32">
        <f t="shared" si="11"/>
        <v>1.6610999999999998</v>
      </c>
      <c r="R30" s="48">
        <v>0.14280000000000001</v>
      </c>
      <c r="S30" s="48">
        <v>0</v>
      </c>
      <c r="T30" s="48">
        <v>0.68459999999999999</v>
      </c>
      <c r="U30" s="48">
        <v>0</v>
      </c>
      <c r="V30" s="48">
        <v>0</v>
      </c>
      <c r="W30" s="48">
        <v>0</v>
      </c>
      <c r="X30" s="48">
        <v>-1.4E-3</v>
      </c>
      <c r="Y30" s="48">
        <v>0</v>
      </c>
      <c r="Z30" s="23">
        <f t="shared" si="6"/>
        <v>0.82600000000000007</v>
      </c>
      <c r="AA30" s="48">
        <v>-2.73</v>
      </c>
      <c r="AB30" s="48">
        <v>0.61739999999999995</v>
      </c>
      <c r="AC30" s="48">
        <v>2.2406999999999999</v>
      </c>
      <c r="AD30" s="48">
        <v>1.5329999999999999</v>
      </c>
      <c r="AE30" s="48">
        <v>1.0404</v>
      </c>
      <c r="AF30" s="48">
        <v>1.5012000000000001</v>
      </c>
      <c r="AG30" s="48">
        <v>2.8999999999999998E-3</v>
      </c>
      <c r="AH30" s="48">
        <v>1.6000000000000001E-3</v>
      </c>
      <c r="AI30" s="23">
        <f t="shared" si="7"/>
        <v>4.2072000000000003</v>
      </c>
      <c r="AJ30" s="48">
        <v>0</v>
      </c>
      <c r="AK30" s="48">
        <v>0</v>
      </c>
      <c r="AL30" s="48">
        <v>0</v>
      </c>
      <c r="AM30" s="48">
        <v>0</v>
      </c>
      <c r="AN30" s="48">
        <v>0.40679999999999999</v>
      </c>
      <c r="AO30" s="48">
        <v>1.7567999999999999</v>
      </c>
      <c r="AP30" s="48">
        <v>0</v>
      </c>
      <c r="AQ30" s="48">
        <v>0</v>
      </c>
      <c r="AR30" s="23">
        <f t="shared" si="8"/>
        <v>2.1635999999999997</v>
      </c>
      <c r="AS30" s="48">
        <v>-0.1656</v>
      </c>
      <c r="AT30" s="48">
        <v>-0.17879999999999999</v>
      </c>
      <c r="AU30" s="23">
        <f t="shared" si="12"/>
        <v>-0.34439999999999998</v>
      </c>
      <c r="AV30" s="48">
        <v>0</v>
      </c>
      <c r="AW30" s="48">
        <v>5.0000000000000001E-4</v>
      </c>
      <c r="AX30" s="48">
        <v>-1.4448000000000001</v>
      </c>
      <c r="AY30" s="48">
        <v>1.2096</v>
      </c>
      <c r="AZ30" s="48">
        <v>-3.78E-2</v>
      </c>
      <c r="BA30" s="23">
        <f t="shared" si="13"/>
        <v>-0.27250000000000013</v>
      </c>
      <c r="BB30" s="48">
        <v>0</v>
      </c>
      <c r="BC30" s="48">
        <v>0</v>
      </c>
      <c r="BD30" s="48">
        <v>-0.81899999999999995</v>
      </c>
      <c r="BE30" s="48">
        <v>1.3720000000000001</v>
      </c>
      <c r="BF30" s="48">
        <v>0</v>
      </c>
      <c r="BG30" s="48">
        <v>0.43440000000000001</v>
      </c>
      <c r="BH30" s="23">
        <f t="shared" si="9"/>
        <v>0.98740000000000017</v>
      </c>
      <c r="BI30" s="48">
        <v>-0.31080000000000002</v>
      </c>
      <c r="BJ30" s="48">
        <v>2.3800000000000002E-2</v>
      </c>
      <c r="BK30" s="48">
        <v>-0.30380000000000001</v>
      </c>
      <c r="BL30" s="48">
        <v>-0.13719999999999999</v>
      </c>
      <c r="BM30" s="23">
        <f t="shared" si="17"/>
        <v>-0.72799999999999998</v>
      </c>
      <c r="BN30" s="48">
        <v>2.4112</v>
      </c>
      <c r="BO30" s="48">
        <v>3.4407999999999999</v>
      </c>
      <c r="BP30" s="23">
        <f t="shared" si="14"/>
        <v>5.8520000000000003</v>
      </c>
      <c r="BQ30" s="48">
        <v>0</v>
      </c>
      <c r="BR30" s="48">
        <v>0</v>
      </c>
      <c r="BS30" s="48">
        <v>0.57330000000000003</v>
      </c>
      <c r="BT30" s="48">
        <v>-1.1941999999999999</v>
      </c>
      <c r="BU30" s="48">
        <v>0</v>
      </c>
      <c r="BV30" s="48">
        <v>0.3972</v>
      </c>
      <c r="BW30" s="48">
        <v>0</v>
      </c>
      <c r="BX30" s="48">
        <v>1E-3</v>
      </c>
      <c r="BY30" s="23">
        <f t="shared" si="15"/>
        <v>-0.2226999999999999</v>
      </c>
      <c r="BZ30" s="32">
        <v>2.1999999999999999E-2</v>
      </c>
      <c r="CA30" s="23"/>
    </row>
    <row r="31" spans="1:81" s="5" customFormat="1">
      <c r="A31" s="20">
        <f t="shared" si="16"/>
        <v>43271</v>
      </c>
      <c r="B31" s="21" t="s">
        <v>60</v>
      </c>
      <c r="C31" s="22">
        <f t="shared" si="5"/>
        <v>16.544100000000004</v>
      </c>
      <c r="D31" s="48">
        <v>0</v>
      </c>
      <c r="E31" s="48">
        <v>1.1466000000000001</v>
      </c>
      <c r="F31" s="48">
        <v>0.7833</v>
      </c>
      <c r="G31" s="48">
        <v>0.66569999999999996</v>
      </c>
      <c r="H31" s="48">
        <v>2.0000000000000001E-4</v>
      </c>
      <c r="I31" s="48">
        <v>1E-4</v>
      </c>
      <c r="J31" s="48">
        <v>0.29299999999999998</v>
      </c>
      <c r="K31" s="48">
        <v>-0.49320000000000003</v>
      </c>
      <c r="L31" s="48">
        <v>0.34089999999999998</v>
      </c>
      <c r="M31" s="48">
        <v>-0.20519999999999999</v>
      </c>
      <c r="N31" s="23">
        <f t="shared" si="10"/>
        <v>2.5314000000000005</v>
      </c>
      <c r="O31" s="48">
        <v>2.7090000000000001</v>
      </c>
      <c r="P31" s="48">
        <v>-0.96599999999999997</v>
      </c>
      <c r="Q31" s="32">
        <f t="shared" si="11"/>
        <v>1.7430000000000001</v>
      </c>
      <c r="R31" s="48">
        <v>0.126</v>
      </c>
      <c r="S31" s="48">
        <v>0</v>
      </c>
      <c r="T31" s="48">
        <v>0.65939999999999999</v>
      </c>
      <c r="U31" s="48">
        <v>0</v>
      </c>
      <c r="V31" s="48">
        <v>0</v>
      </c>
      <c r="W31" s="48">
        <v>0</v>
      </c>
      <c r="X31" s="48">
        <v>-1.4E-3</v>
      </c>
      <c r="Y31" s="48">
        <v>0</v>
      </c>
      <c r="Z31" s="23">
        <f t="shared" si="6"/>
        <v>0.78400000000000003</v>
      </c>
      <c r="AA31" s="48">
        <v>-2.7467999999999999</v>
      </c>
      <c r="AB31" s="48">
        <v>0.61950000000000005</v>
      </c>
      <c r="AC31" s="48">
        <v>2.2679999999999998</v>
      </c>
      <c r="AD31" s="48">
        <v>1.512</v>
      </c>
      <c r="AE31" s="48">
        <v>1.0476000000000001</v>
      </c>
      <c r="AF31" s="48">
        <v>1.5084</v>
      </c>
      <c r="AG31" s="48">
        <v>2.8999999999999998E-3</v>
      </c>
      <c r="AH31" s="48">
        <v>1.6999999999999999E-3</v>
      </c>
      <c r="AI31" s="23">
        <f t="shared" si="7"/>
        <v>4.2133000000000003</v>
      </c>
      <c r="AJ31" s="48">
        <v>0</v>
      </c>
      <c r="AK31" s="48">
        <v>0</v>
      </c>
      <c r="AL31" s="48">
        <v>0</v>
      </c>
      <c r="AM31" s="48">
        <v>0</v>
      </c>
      <c r="AN31" s="48">
        <v>0.41760000000000003</v>
      </c>
      <c r="AO31" s="48">
        <v>1.7387999999999999</v>
      </c>
      <c r="AP31" s="48">
        <v>0</v>
      </c>
      <c r="AQ31" s="48">
        <v>0</v>
      </c>
      <c r="AR31" s="23">
        <f t="shared" si="8"/>
        <v>2.1564000000000001</v>
      </c>
      <c r="AS31" s="48">
        <v>-0.156</v>
      </c>
      <c r="AT31" s="48">
        <v>-0.17280000000000001</v>
      </c>
      <c r="AU31" s="23">
        <f t="shared" si="12"/>
        <v>-0.32879999999999998</v>
      </c>
      <c r="AV31" s="48">
        <v>0</v>
      </c>
      <c r="AW31" s="48">
        <v>0</v>
      </c>
      <c r="AX31" s="48">
        <v>-1.4308000000000001</v>
      </c>
      <c r="AY31" s="48">
        <v>1.2292000000000001</v>
      </c>
      <c r="AZ31" s="48">
        <v>-3.6400000000000002E-2</v>
      </c>
      <c r="BA31" s="23">
        <f t="shared" si="13"/>
        <v>-0.23799999999999999</v>
      </c>
      <c r="BB31" s="48">
        <v>0</v>
      </c>
      <c r="BC31" s="48">
        <v>0</v>
      </c>
      <c r="BD31" s="48">
        <v>-0.82530000000000003</v>
      </c>
      <c r="BE31" s="48">
        <v>1.1060000000000001</v>
      </c>
      <c r="BF31" s="48">
        <v>0</v>
      </c>
      <c r="BG31" s="48">
        <v>0.51600000000000001</v>
      </c>
      <c r="BH31" s="23">
        <f t="shared" si="9"/>
        <v>0.79670000000000007</v>
      </c>
      <c r="BI31" s="48">
        <v>-0.31919999999999998</v>
      </c>
      <c r="BJ31" s="48">
        <v>2.52E-2</v>
      </c>
      <c r="BK31" s="48">
        <v>-0.30380000000000001</v>
      </c>
      <c r="BL31" s="48">
        <v>-0.13300000000000001</v>
      </c>
      <c r="BM31" s="23">
        <f t="shared" si="17"/>
        <v>-0.73080000000000001</v>
      </c>
      <c r="BN31" s="48">
        <v>2.4287999999999998</v>
      </c>
      <c r="BO31" s="48">
        <v>3.4407999999999999</v>
      </c>
      <c r="BP31" s="23">
        <f t="shared" si="14"/>
        <v>5.8696000000000002</v>
      </c>
      <c r="BQ31" s="48">
        <v>0</v>
      </c>
      <c r="BR31" s="48">
        <v>0</v>
      </c>
      <c r="BS31" s="48">
        <v>0.58730000000000004</v>
      </c>
      <c r="BT31" s="48">
        <v>-1.2138</v>
      </c>
      <c r="BU31" s="48">
        <v>0</v>
      </c>
      <c r="BV31" s="48">
        <v>0.39479999999999998</v>
      </c>
      <c r="BW31" s="48">
        <v>0</v>
      </c>
      <c r="BX31" s="48">
        <v>1E-3</v>
      </c>
      <c r="BY31" s="23">
        <f t="shared" si="15"/>
        <v>-0.23069999999999996</v>
      </c>
      <c r="BZ31" s="32">
        <v>2.1999999999999999E-2</v>
      </c>
      <c r="CA31" s="23"/>
    </row>
    <row r="32" spans="1:81" s="5" customFormat="1">
      <c r="A32" s="20">
        <f t="shared" si="16"/>
        <v>43271</v>
      </c>
      <c r="B32" s="21" t="s">
        <v>61</v>
      </c>
      <c r="C32" s="22">
        <f t="shared" si="5"/>
        <v>16.715799999999998</v>
      </c>
      <c r="D32" s="48">
        <v>0</v>
      </c>
      <c r="E32" s="48">
        <v>1.141</v>
      </c>
      <c r="F32" s="48">
        <v>0.84419999999999995</v>
      </c>
      <c r="G32" s="48">
        <v>0.66469999999999996</v>
      </c>
      <c r="H32" s="48">
        <v>2.0000000000000001E-4</v>
      </c>
      <c r="I32" s="48">
        <v>1E-4</v>
      </c>
      <c r="J32" s="48">
        <v>0.29049999999999998</v>
      </c>
      <c r="K32" s="48">
        <v>-0.4824</v>
      </c>
      <c r="L32" s="48">
        <v>0.33439999999999998</v>
      </c>
      <c r="M32" s="48">
        <v>-0.19439999999999999</v>
      </c>
      <c r="N32" s="23">
        <f t="shared" si="10"/>
        <v>2.5982999999999996</v>
      </c>
      <c r="O32" s="48">
        <v>2.6585999999999999</v>
      </c>
      <c r="P32" s="48">
        <v>-0.93869999999999998</v>
      </c>
      <c r="Q32" s="32">
        <f t="shared" si="11"/>
        <v>1.7199</v>
      </c>
      <c r="R32" s="48">
        <v>0.1176</v>
      </c>
      <c r="S32" s="48">
        <v>0</v>
      </c>
      <c r="T32" s="48">
        <v>0.67620000000000002</v>
      </c>
      <c r="U32" s="48">
        <v>0</v>
      </c>
      <c r="V32" s="48">
        <v>0</v>
      </c>
      <c r="W32" s="48">
        <v>0</v>
      </c>
      <c r="X32" s="48">
        <v>-1.4E-3</v>
      </c>
      <c r="Y32" s="48">
        <v>0</v>
      </c>
      <c r="Z32" s="23">
        <f t="shared" si="6"/>
        <v>0.7924000000000001</v>
      </c>
      <c r="AA32" s="48">
        <v>-2.73</v>
      </c>
      <c r="AB32" s="48">
        <v>0.61950000000000005</v>
      </c>
      <c r="AC32" s="48">
        <v>2.2490999999999999</v>
      </c>
      <c r="AD32" s="48">
        <v>1.5498000000000001</v>
      </c>
      <c r="AE32" s="48">
        <v>1.0476000000000001</v>
      </c>
      <c r="AF32" s="48">
        <v>1.5047999999999999</v>
      </c>
      <c r="AG32" s="48">
        <v>2.8999999999999998E-3</v>
      </c>
      <c r="AH32" s="48">
        <v>1.6999999999999999E-3</v>
      </c>
      <c r="AI32" s="23">
        <f t="shared" si="7"/>
        <v>4.2454000000000001</v>
      </c>
      <c r="AJ32" s="48">
        <v>0</v>
      </c>
      <c r="AK32" s="48">
        <v>0</v>
      </c>
      <c r="AL32" s="48">
        <v>0</v>
      </c>
      <c r="AM32" s="48">
        <v>0</v>
      </c>
      <c r="AN32" s="48">
        <v>0.4032</v>
      </c>
      <c r="AO32" s="48">
        <v>1.7208000000000001</v>
      </c>
      <c r="AP32" s="48">
        <v>0</v>
      </c>
      <c r="AQ32" s="48">
        <v>0</v>
      </c>
      <c r="AR32" s="23">
        <f t="shared" si="8"/>
        <v>2.1240000000000001</v>
      </c>
      <c r="AS32" s="48">
        <v>-0.16320000000000001</v>
      </c>
      <c r="AT32" s="48">
        <v>-0.1764</v>
      </c>
      <c r="AU32" s="23">
        <f t="shared" si="12"/>
        <v>-0.33960000000000001</v>
      </c>
      <c r="AV32" s="48">
        <v>0</v>
      </c>
      <c r="AW32" s="48">
        <v>0</v>
      </c>
      <c r="AX32" s="48">
        <v>-1.4139999999999999</v>
      </c>
      <c r="AY32" s="48">
        <v>1.0780000000000001</v>
      </c>
      <c r="AZ32" s="48">
        <v>-3.6400000000000002E-2</v>
      </c>
      <c r="BA32" s="23">
        <f t="shared" si="13"/>
        <v>-0.37239999999999984</v>
      </c>
      <c r="BB32" s="48">
        <v>0</v>
      </c>
      <c r="BC32" s="48">
        <v>0</v>
      </c>
      <c r="BD32" s="48">
        <v>-0.72660000000000002</v>
      </c>
      <c r="BE32" s="48">
        <v>1.3692</v>
      </c>
      <c r="BF32" s="48">
        <v>0</v>
      </c>
      <c r="BG32" s="48">
        <v>0.432</v>
      </c>
      <c r="BH32" s="23">
        <f t="shared" si="9"/>
        <v>1.0746</v>
      </c>
      <c r="BI32" s="48">
        <v>-0.3206</v>
      </c>
      <c r="BJ32" s="48">
        <v>2.52E-2</v>
      </c>
      <c r="BK32" s="48">
        <v>-0.30520000000000003</v>
      </c>
      <c r="BL32" s="48">
        <v>-0.1358</v>
      </c>
      <c r="BM32" s="23">
        <f t="shared" si="17"/>
        <v>-0.73640000000000005</v>
      </c>
      <c r="BN32" s="48">
        <v>2.4287999999999998</v>
      </c>
      <c r="BO32" s="48">
        <v>3.4496000000000002</v>
      </c>
      <c r="BP32" s="23">
        <f t="shared" si="14"/>
        <v>5.8784000000000001</v>
      </c>
      <c r="BQ32" s="48">
        <v>0</v>
      </c>
      <c r="BR32" s="48">
        <v>0</v>
      </c>
      <c r="BS32" s="48">
        <v>0.56840000000000002</v>
      </c>
      <c r="BT32" s="48">
        <v>-1.2110000000000001</v>
      </c>
      <c r="BU32" s="48">
        <v>0</v>
      </c>
      <c r="BV32" s="48">
        <v>0.39479999999999998</v>
      </c>
      <c r="BW32" s="48">
        <v>0</v>
      </c>
      <c r="BX32" s="48">
        <v>1E-3</v>
      </c>
      <c r="BY32" s="23">
        <f t="shared" si="15"/>
        <v>-0.24680000000000007</v>
      </c>
      <c r="BZ32" s="32">
        <v>2.1999999999999999E-2</v>
      </c>
      <c r="CA32" s="23"/>
    </row>
    <row r="33" spans="1:80" s="5" customFormat="1">
      <c r="A33" s="20">
        <f t="shared" si="16"/>
        <v>43271</v>
      </c>
      <c r="B33" s="21" t="s">
        <v>62</v>
      </c>
      <c r="C33" s="22">
        <f t="shared" si="5"/>
        <v>16.309799999999999</v>
      </c>
      <c r="D33" s="48">
        <v>0</v>
      </c>
      <c r="E33" s="48">
        <v>1.0808</v>
      </c>
      <c r="F33" s="48">
        <v>0.81689999999999996</v>
      </c>
      <c r="G33" s="48">
        <v>0.72350000000000003</v>
      </c>
      <c r="H33" s="48">
        <v>2.0000000000000001E-4</v>
      </c>
      <c r="I33" s="48">
        <v>1E-4</v>
      </c>
      <c r="J33" s="48">
        <v>0.29049999999999998</v>
      </c>
      <c r="K33" s="48">
        <v>-0.46079999999999999</v>
      </c>
      <c r="L33" s="48">
        <v>0.33260000000000001</v>
      </c>
      <c r="M33" s="48">
        <v>-0.19800000000000001</v>
      </c>
      <c r="N33" s="23">
        <f t="shared" si="10"/>
        <v>2.5858000000000003</v>
      </c>
      <c r="O33" s="48">
        <v>2.7446999999999999</v>
      </c>
      <c r="P33" s="48">
        <v>-0.93030000000000002</v>
      </c>
      <c r="Q33" s="32">
        <f t="shared" si="11"/>
        <v>1.8144</v>
      </c>
      <c r="R33" s="48">
        <v>0.14699999999999999</v>
      </c>
      <c r="S33" s="48">
        <v>0</v>
      </c>
      <c r="T33" s="48">
        <v>0.61739999999999995</v>
      </c>
      <c r="U33" s="48">
        <v>0</v>
      </c>
      <c r="V33" s="48">
        <v>0</v>
      </c>
      <c r="W33" s="48">
        <v>0</v>
      </c>
      <c r="X33" s="48">
        <v>-1.4E-3</v>
      </c>
      <c r="Y33" s="48">
        <v>0</v>
      </c>
      <c r="Z33" s="23">
        <f t="shared" si="6"/>
        <v>0.76300000000000001</v>
      </c>
      <c r="AA33" s="48">
        <v>-2.6943000000000001</v>
      </c>
      <c r="AB33" s="48">
        <v>0.61319999999999997</v>
      </c>
      <c r="AC33" s="48">
        <v>2.2427999999999999</v>
      </c>
      <c r="AD33" s="48">
        <v>1.5225</v>
      </c>
      <c r="AE33" s="48">
        <v>1.0152000000000001</v>
      </c>
      <c r="AF33" s="48">
        <v>1.5371999999999999</v>
      </c>
      <c r="AG33" s="48">
        <v>2.8999999999999998E-3</v>
      </c>
      <c r="AH33" s="48">
        <v>1.6000000000000001E-3</v>
      </c>
      <c r="AI33" s="23">
        <f t="shared" si="7"/>
        <v>4.2410999999999994</v>
      </c>
      <c r="AJ33" s="48">
        <v>0</v>
      </c>
      <c r="AK33" s="48">
        <v>0</v>
      </c>
      <c r="AL33" s="48">
        <v>0</v>
      </c>
      <c r="AM33" s="48">
        <v>0</v>
      </c>
      <c r="AN33" s="48">
        <v>0.39600000000000002</v>
      </c>
      <c r="AO33" s="48">
        <v>1.6632</v>
      </c>
      <c r="AP33" s="48">
        <v>0</v>
      </c>
      <c r="AQ33" s="48">
        <v>0</v>
      </c>
      <c r="AR33" s="23">
        <f t="shared" si="8"/>
        <v>2.0592000000000001</v>
      </c>
      <c r="AS33" s="48">
        <v>-0.1668</v>
      </c>
      <c r="AT33" s="48">
        <v>-0.17280000000000001</v>
      </c>
      <c r="AU33" s="23">
        <f t="shared" si="12"/>
        <v>-0.33960000000000001</v>
      </c>
      <c r="AV33" s="48">
        <v>5.0000000000000001E-4</v>
      </c>
      <c r="AW33" s="48">
        <v>0</v>
      </c>
      <c r="AX33" s="48">
        <v>-1.4308000000000001</v>
      </c>
      <c r="AY33" s="48">
        <v>0.83720000000000006</v>
      </c>
      <c r="AZ33" s="48">
        <v>-3.6400000000000002E-2</v>
      </c>
      <c r="BA33" s="23">
        <f t="shared" si="13"/>
        <v>-0.62950000000000006</v>
      </c>
      <c r="BB33" s="48">
        <v>0</v>
      </c>
      <c r="BC33" s="48">
        <v>0</v>
      </c>
      <c r="BD33" s="48">
        <v>-0.81689999999999996</v>
      </c>
      <c r="BE33" s="48">
        <v>1.2824</v>
      </c>
      <c r="BF33" s="48">
        <v>0</v>
      </c>
      <c r="BG33" s="48">
        <v>0.51119999999999999</v>
      </c>
      <c r="BH33" s="23">
        <f t="shared" si="9"/>
        <v>0.97670000000000001</v>
      </c>
      <c r="BI33" s="48">
        <v>-0.3206</v>
      </c>
      <c r="BJ33" s="48">
        <v>2.52E-2</v>
      </c>
      <c r="BK33" s="48">
        <v>-0.29680000000000001</v>
      </c>
      <c r="BL33" s="48">
        <v>-0.13719999999999999</v>
      </c>
      <c r="BM33" s="23">
        <f t="shared" si="17"/>
        <v>-0.72940000000000005</v>
      </c>
      <c r="BN33" s="48">
        <v>2.4376000000000002</v>
      </c>
      <c r="BO33" s="48">
        <v>3.3792</v>
      </c>
      <c r="BP33" s="23">
        <f t="shared" si="14"/>
        <v>5.8168000000000006</v>
      </c>
      <c r="BQ33" s="48">
        <v>0</v>
      </c>
      <c r="BR33" s="48">
        <v>0</v>
      </c>
      <c r="BS33" s="48">
        <v>0.56489999999999996</v>
      </c>
      <c r="BT33" s="48">
        <v>-1.1886000000000001</v>
      </c>
      <c r="BU33" s="48">
        <v>0</v>
      </c>
      <c r="BV33" s="48">
        <v>0.39600000000000002</v>
      </c>
      <c r="BW33" s="48">
        <v>0</v>
      </c>
      <c r="BX33" s="48">
        <v>1E-3</v>
      </c>
      <c r="BY33" s="23">
        <f t="shared" si="15"/>
        <v>-0.22670000000000012</v>
      </c>
      <c r="BZ33" s="32">
        <v>2.1999999999999999E-2</v>
      </c>
      <c r="CA33" s="23"/>
    </row>
    <row r="34" spans="1:80" s="5" customFormat="1">
      <c r="A34" s="20">
        <f t="shared" si="16"/>
        <v>43271</v>
      </c>
      <c r="B34" s="21" t="s">
        <v>63</v>
      </c>
      <c r="C34" s="22">
        <f t="shared" si="5"/>
        <v>16.457900000000002</v>
      </c>
      <c r="D34" s="48">
        <v>0</v>
      </c>
      <c r="E34" s="48">
        <v>1.1046</v>
      </c>
      <c r="F34" s="48">
        <v>0.83579999999999999</v>
      </c>
      <c r="G34" s="48">
        <v>0.64790000000000003</v>
      </c>
      <c r="H34" s="48">
        <v>2.0000000000000001E-4</v>
      </c>
      <c r="I34" s="48">
        <v>1E-4</v>
      </c>
      <c r="J34" s="48">
        <v>0.29049999999999998</v>
      </c>
      <c r="K34" s="48">
        <v>-0.46439999999999998</v>
      </c>
      <c r="L34" s="48">
        <v>0.33979999999999999</v>
      </c>
      <c r="M34" s="48">
        <v>-0.19439999999999999</v>
      </c>
      <c r="N34" s="23">
        <f t="shared" si="10"/>
        <v>2.5601000000000003</v>
      </c>
      <c r="O34" s="48">
        <v>2.7572999999999999</v>
      </c>
      <c r="P34" s="48">
        <v>-0.90300000000000002</v>
      </c>
      <c r="Q34" s="50">
        <f t="shared" si="11"/>
        <v>1.8542999999999998</v>
      </c>
      <c r="R34" s="48">
        <v>0.13439999999999999</v>
      </c>
      <c r="S34" s="48">
        <v>0</v>
      </c>
      <c r="T34" s="48">
        <v>0.65100000000000002</v>
      </c>
      <c r="U34" s="48">
        <v>0</v>
      </c>
      <c r="V34" s="48">
        <v>0</v>
      </c>
      <c r="W34" s="48">
        <v>0</v>
      </c>
      <c r="X34" s="48">
        <v>-1.4E-3</v>
      </c>
      <c r="Y34" s="48">
        <v>0</v>
      </c>
      <c r="Z34" s="50">
        <f t="shared" si="6"/>
        <v>0.78400000000000003</v>
      </c>
      <c r="AA34" s="48">
        <v>-2.6901000000000002</v>
      </c>
      <c r="AB34" s="48">
        <v>0.60899999999999999</v>
      </c>
      <c r="AC34" s="48">
        <v>2.2176</v>
      </c>
      <c r="AD34" s="48">
        <v>1.5246</v>
      </c>
      <c r="AE34" s="48">
        <v>0.99360000000000004</v>
      </c>
      <c r="AF34" s="48">
        <v>1.548</v>
      </c>
      <c r="AG34" s="48">
        <v>2.8999999999999998E-3</v>
      </c>
      <c r="AH34" s="48">
        <v>1.6000000000000001E-3</v>
      </c>
      <c r="AI34" s="23">
        <f t="shared" si="7"/>
        <v>4.2072000000000003</v>
      </c>
      <c r="AJ34" s="48">
        <v>0</v>
      </c>
      <c r="AK34" s="48">
        <v>0</v>
      </c>
      <c r="AL34" s="48">
        <v>0</v>
      </c>
      <c r="AM34" s="48">
        <v>0</v>
      </c>
      <c r="AN34" s="48">
        <v>0.39960000000000001</v>
      </c>
      <c r="AO34" s="48">
        <v>1.5984</v>
      </c>
      <c r="AP34" s="48">
        <v>0</v>
      </c>
      <c r="AQ34" s="48">
        <v>0</v>
      </c>
      <c r="AR34" s="23">
        <f t="shared" si="8"/>
        <v>1.998</v>
      </c>
      <c r="AS34" s="48">
        <v>-0.16919999999999999</v>
      </c>
      <c r="AT34" s="48">
        <v>-0.17399999999999999</v>
      </c>
      <c r="AU34" s="23">
        <f t="shared" si="12"/>
        <v>-0.34319999999999995</v>
      </c>
      <c r="AV34" s="48">
        <v>0</v>
      </c>
      <c r="AW34" s="48">
        <v>0</v>
      </c>
      <c r="AX34" s="48">
        <v>-1.4363999999999999</v>
      </c>
      <c r="AY34" s="48">
        <v>1.1339999999999999</v>
      </c>
      <c r="AZ34" s="48">
        <v>-3.78E-2</v>
      </c>
      <c r="BA34" s="23">
        <f t="shared" si="13"/>
        <v>-0.3402</v>
      </c>
      <c r="BB34" s="48">
        <v>0</v>
      </c>
      <c r="BC34" s="48">
        <v>0</v>
      </c>
      <c r="BD34" s="48">
        <v>-0.82530000000000003</v>
      </c>
      <c r="BE34" s="48">
        <v>1.3328</v>
      </c>
      <c r="BF34" s="48">
        <v>0</v>
      </c>
      <c r="BG34" s="48">
        <v>0.47520000000000001</v>
      </c>
      <c r="BH34" s="23">
        <f t="shared" si="9"/>
        <v>0.98269999999999991</v>
      </c>
      <c r="BI34" s="48">
        <v>-0.32479999999999998</v>
      </c>
      <c r="BJ34" s="48">
        <v>2.52E-2</v>
      </c>
      <c r="BK34" s="48">
        <v>-0.29959999999999998</v>
      </c>
      <c r="BL34" s="48">
        <v>-0.13439999999999999</v>
      </c>
      <c r="BM34" s="23">
        <f t="shared" si="17"/>
        <v>-0.73359999999999992</v>
      </c>
      <c r="BN34" s="48">
        <v>2.42</v>
      </c>
      <c r="BO34" s="48">
        <v>3.3088000000000002</v>
      </c>
      <c r="BP34" s="23">
        <f t="shared" si="14"/>
        <v>5.7287999999999997</v>
      </c>
      <c r="BQ34" s="48">
        <v>0</v>
      </c>
      <c r="BR34" s="48">
        <v>0</v>
      </c>
      <c r="BS34" s="48">
        <v>0.56559999999999999</v>
      </c>
      <c r="BT34" s="48">
        <v>-1.1843999999999999</v>
      </c>
      <c r="BU34" s="48">
        <v>0</v>
      </c>
      <c r="BV34" s="48">
        <v>0.39960000000000001</v>
      </c>
      <c r="BW34" s="48">
        <v>0</v>
      </c>
      <c r="BX34" s="48">
        <v>1E-3</v>
      </c>
      <c r="BY34" s="23">
        <f t="shared" si="15"/>
        <v>-0.21819999999999989</v>
      </c>
      <c r="BZ34" s="32">
        <v>2.1999999999999999E-2</v>
      </c>
      <c r="CA34" s="23"/>
    </row>
    <row r="35" spans="1:80" s="5" customFormat="1">
      <c r="A35" s="24" t="s">
        <v>64</v>
      </c>
      <c r="B35" s="24"/>
      <c r="C35" s="25">
        <f t="shared" ref="C35:BN35" si="18">SUM(C11:C34)</f>
        <v>375.2851</v>
      </c>
      <c r="D35" s="51">
        <f t="shared" si="18"/>
        <v>0</v>
      </c>
      <c r="E35" s="25">
        <f t="shared" si="18"/>
        <v>27.147399999999998</v>
      </c>
      <c r="F35" s="25">
        <f t="shared" si="18"/>
        <v>18.923099999999998</v>
      </c>
      <c r="G35" s="25">
        <f t="shared" si="18"/>
        <v>15.090299999999999</v>
      </c>
      <c r="H35" s="25">
        <f t="shared" si="18"/>
        <v>3.4999999999999996E-3</v>
      </c>
      <c r="I35" s="25">
        <f t="shared" si="18"/>
        <v>2.3999999999999998E-3</v>
      </c>
      <c r="J35" s="25">
        <f t="shared" si="18"/>
        <v>6.6269999999999998</v>
      </c>
      <c r="K35" s="25">
        <f t="shared" si="18"/>
        <v>-11.5092</v>
      </c>
      <c r="L35" s="25">
        <f t="shared" si="18"/>
        <v>7.8497000000000003</v>
      </c>
      <c r="M35" s="25">
        <f t="shared" si="18"/>
        <v>-4.9356000000000009</v>
      </c>
      <c r="N35" s="26">
        <f t="shared" si="18"/>
        <v>59.198600000000006</v>
      </c>
      <c r="O35" s="25">
        <f t="shared" si="18"/>
        <v>64.7136</v>
      </c>
      <c r="P35" s="25">
        <f>SUM(P11:P34)</f>
        <v>-22.971900000000005</v>
      </c>
      <c r="Q35" s="51">
        <f>SUM(Q11:Q34)</f>
        <v>41.741700000000002</v>
      </c>
      <c r="R35" s="51">
        <f t="shared" si="18"/>
        <v>3.0365999999999991</v>
      </c>
      <c r="S35" s="51">
        <f t="shared" si="18"/>
        <v>0</v>
      </c>
      <c r="T35" s="51">
        <f t="shared" si="18"/>
        <v>15.985200000000003</v>
      </c>
      <c r="U35" s="51">
        <f t="shared" si="18"/>
        <v>0</v>
      </c>
      <c r="V35" s="51">
        <f t="shared" si="18"/>
        <v>0</v>
      </c>
      <c r="W35" s="51">
        <f t="shared" si="18"/>
        <v>0</v>
      </c>
      <c r="X35" s="51">
        <f t="shared" si="18"/>
        <v>-3.3599999999999984E-2</v>
      </c>
      <c r="Y35" s="51">
        <f t="shared" si="18"/>
        <v>0</v>
      </c>
      <c r="Z35" s="51">
        <f t="shared" si="18"/>
        <v>18.988200000000003</v>
      </c>
      <c r="AA35" s="51">
        <f t="shared" si="18"/>
        <v>-65.566199999999981</v>
      </c>
      <c r="AB35" s="51">
        <f t="shared" si="18"/>
        <v>14.592899999999998</v>
      </c>
      <c r="AC35" s="51">
        <f t="shared" si="18"/>
        <v>54.3123</v>
      </c>
      <c r="AD35" s="51">
        <f t="shared" si="18"/>
        <v>36.523200000000003</v>
      </c>
      <c r="AE35" s="25">
        <f t="shared" si="18"/>
        <v>28.38239999999999</v>
      </c>
      <c r="AF35" s="25">
        <f t="shared" si="18"/>
        <v>33.735599999999998</v>
      </c>
      <c r="AG35" s="25">
        <f t="shared" si="18"/>
        <v>6.8599999999999994E-2</v>
      </c>
      <c r="AH35" s="25">
        <f t="shared" si="18"/>
        <v>3.9399999999999998E-2</v>
      </c>
      <c r="AI35" s="25">
        <f t="shared" si="18"/>
        <v>102.08820000000001</v>
      </c>
      <c r="AJ35" s="25">
        <f t="shared" si="18"/>
        <v>0</v>
      </c>
      <c r="AK35" s="25">
        <f t="shared" si="18"/>
        <v>0</v>
      </c>
      <c r="AL35" s="25">
        <f t="shared" si="18"/>
        <v>0</v>
      </c>
      <c r="AM35" s="25">
        <f t="shared" si="18"/>
        <v>0</v>
      </c>
      <c r="AN35" s="25">
        <f t="shared" si="18"/>
        <v>8.136000000000001</v>
      </c>
      <c r="AO35" s="25">
        <f t="shared" si="18"/>
        <v>39.03479999999999</v>
      </c>
      <c r="AP35" s="25">
        <f t="shared" si="18"/>
        <v>0</v>
      </c>
      <c r="AQ35" s="25">
        <f t="shared" si="18"/>
        <v>0</v>
      </c>
      <c r="AR35" s="25">
        <f t="shared" si="18"/>
        <v>47.1708</v>
      </c>
      <c r="AS35" s="25">
        <f t="shared" si="18"/>
        <v>-3.9803999999999999</v>
      </c>
      <c r="AT35" s="25">
        <f t="shared" si="18"/>
        <v>-2.9148000000000001</v>
      </c>
      <c r="AU35" s="25">
        <f t="shared" si="18"/>
        <v>-6.8951999999999991</v>
      </c>
      <c r="AV35" s="25">
        <f>SUM(AV11:AV34)</f>
        <v>1.5E-3</v>
      </c>
      <c r="AW35" s="25">
        <f>SUM(AW11:AW34)</f>
        <v>7.5000000000000015E-3</v>
      </c>
      <c r="AX35" s="25">
        <f t="shared" si="18"/>
        <v>-34.876800000000003</v>
      </c>
      <c r="AY35" s="25">
        <f t="shared" si="18"/>
        <v>18.3232</v>
      </c>
      <c r="AZ35" s="25">
        <f t="shared" si="18"/>
        <v>-0.88900000000000001</v>
      </c>
      <c r="BA35" s="25">
        <f t="shared" si="18"/>
        <v>-17.433600000000002</v>
      </c>
      <c r="BB35" s="25">
        <f t="shared" si="18"/>
        <v>0</v>
      </c>
      <c r="BC35" s="25">
        <f t="shared" si="18"/>
        <v>0</v>
      </c>
      <c r="BD35" s="25">
        <f t="shared" si="18"/>
        <v>-20.029799999999998</v>
      </c>
      <c r="BE35" s="25">
        <f t="shared" si="18"/>
        <v>30.340799999999998</v>
      </c>
      <c r="BF35" s="25">
        <f t="shared" si="18"/>
        <v>0</v>
      </c>
      <c r="BG35" s="25">
        <f t="shared" si="18"/>
        <v>4.5576000000000008</v>
      </c>
      <c r="BH35" s="25">
        <f t="shared" si="18"/>
        <v>14.868600000000001</v>
      </c>
      <c r="BI35" s="25">
        <f t="shared" si="18"/>
        <v>-8.0458000000000016</v>
      </c>
      <c r="BJ35" s="25">
        <f t="shared" si="18"/>
        <v>0.60059999999999991</v>
      </c>
      <c r="BK35" s="25">
        <f t="shared" si="18"/>
        <v>-6.8767999999999994</v>
      </c>
      <c r="BL35" s="25">
        <f t="shared" si="18"/>
        <v>-3.2367999999999997</v>
      </c>
      <c r="BM35" s="25">
        <f t="shared" si="18"/>
        <v>-17.558799999999994</v>
      </c>
      <c r="BN35" s="25">
        <f t="shared" si="18"/>
        <v>57.62240000000002</v>
      </c>
      <c r="BO35" s="25">
        <f t="shared" ref="BO35:BZ35" si="19">SUM(BO11:BO34)</f>
        <v>81.558399999999992</v>
      </c>
      <c r="BP35" s="25">
        <f t="shared" si="19"/>
        <v>139.1808</v>
      </c>
      <c r="BQ35" s="25">
        <f t="shared" si="19"/>
        <v>0</v>
      </c>
      <c r="BR35" s="25">
        <f t="shared" si="19"/>
        <v>0</v>
      </c>
      <c r="BS35" s="25">
        <f t="shared" si="19"/>
        <v>14.2254</v>
      </c>
      <c r="BT35" s="25">
        <f t="shared" si="19"/>
        <v>-29.366399999999999</v>
      </c>
      <c r="BU35" s="25">
        <f t="shared" si="19"/>
        <v>0</v>
      </c>
      <c r="BV35" s="25">
        <f>SUM(BV11:BV34)</f>
        <v>9.5808</v>
      </c>
      <c r="BW35" s="25">
        <f>SUM(BW11:BW34)</f>
        <v>0</v>
      </c>
      <c r="BX35" s="25">
        <f>SUM(BX11:BX34)</f>
        <v>2.4000000000000014E-2</v>
      </c>
      <c r="BY35" s="25">
        <f>SUM(BY11:BY34)</f>
        <v>-5.5361999999999991</v>
      </c>
      <c r="BZ35" s="25">
        <f t="shared" si="19"/>
        <v>0.52800000000000014</v>
      </c>
      <c r="CA35" s="25">
        <f t="shared" ref="CA35" si="20">SUM(CA11:CA34)</f>
        <v>0</v>
      </c>
      <c r="CB35" s="68">
        <f>SUM(C35:CA35)</f>
        <v>1127.4392999999995</v>
      </c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G45" s="2" t="s">
        <v>77</v>
      </c>
      <c r="K45" s="29"/>
      <c r="S45" s="27"/>
      <c r="T45" s="2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  <row r="46" spans="1:80">
      <c r="K46" s="29"/>
      <c r="R46" s="27"/>
      <c r="AJ46" s="27"/>
      <c r="AV46" s="27"/>
      <c r="BN46" s="27"/>
    </row>
    <row r="47" spans="1:80">
      <c r="A47" s="2"/>
      <c r="K47" s="29"/>
      <c r="S47" s="27"/>
      <c r="AK47" s="27"/>
      <c r="AL47" s="27"/>
      <c r="AW47" s="27"/>
      <c r="AX47" s="27"/>
      <c r="BO47" s="27"/>
      <c r="BP47" s="27"/>
      <c r="BQ47" s="2"/>
      <c r="BR47" s="2"/>
      <c r="BS47" s="2"/>
      <c r="BT47" s="2"/>
      <c r="BU47" s="2"/>
      <c r="BV47" s="2"/>
    </row>
  </sheetData>
  <mergeCells count="27">
    <mergeCell ref="AJ8:AQ8"/>
    <mergeCell ref="BY8:BY9"/>
    <mergeCell ref="BZ8:BZ9"/>
    <mergeCell ref="CA8:CA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8 BO35:BO38 AQ35:AQ38 CA35:CA38">
    <cfRule type="cellIs" dxfId="295" priority="191" stopIfTrue="1" operator="equal">
      <formula>AQ$39</formula>
    </cfRule>
    <cfRule type="cellIs" dxfId="294" priority="192" stopIfTrue="1" operator="equal">
      <formula>#REF!</formula>
    </cfRule>
  </conditionalFormatting>
  <conditionalFormatting sqref="BZ35:BZ38">
    <cfRule type="cellIs" dxfId="293" priority="187" stopIfTrue="1" operator="equal">
      <formula>BZ$39</formula>
    </cfRule>
    <cfRule type="cellIs" dxfId="292" priority="188" stopIfTrue="1" operator="equal">
      <formula>#REF!</formula>
    </cfRule>
  </conditionalFormatting>
  <conditionalFormatting sqref="BS35:BV38">
    <cfRule type="cellIs" dxfId="291" priority="185" stopIfTrue="1" operator="equal">
      <formula>BS$39</formula>
    </cfRule>
    <cfRule type="cellIs" dxfId="290" priority="186" stopIfTrue="1" operator="equal">
      <formula>#REF!</formula>
    </cfRule>
  </conditionalFormatting>
  <conditionalFormatting sqref="AU11:AU38 BA11:BA38 AV35 Z11:Z34 AW35:AW38 Q12:Q34 N11:N34 AI11:AI34 AR11:AR34 BH11:BH34 BM11:BM34 BP11:BP34 BY11:CA34">
    <cfRule type="cellIs" dxfId="289" priority="183" stopIfTrue="1" operator="equal">
      <formula>#REF!</formula>
    </cfRule>
    <cfRule type="cellIs" dxfId="288" priority="184" stopIfTrue="1" operator="equal">
      <formula>#REF!</formula>
    </cfRule>
  </conditionalFormatting>
  <conditionalFormatting sqref="BW35:BY38">
    <cfRule type="cellIs" dxfId="287" priority="171" stopIfTrue="1" operator="equal">
      <formula>BW$39</formula>
    </cfRule>
    <cfRule type="cellIs" dxfId="286" priority="172" stopIfTrue="1" operator="equal">
      <formula>#REF!</formula>
    </cfRule>
  </conditionalFormatting>
  <conditionalFormatting sqref="BB35:BB38 L35:L38 BF35:BG38">
    <cfRule type="cellIs" dxfId="285" priority="205" stopIfTrue="1" operator="equal">
      <formula>L$39</formula>
    </cfRule>
    <cfRule type="cellIs" dxfId="284" priority="206" stopIfTrue="1" operator="equal">
      <formula>#REF!</formula>
    </cfRule>
  </conditionalFormatting>
  <conditionalFormatting sqref="U35:U38 AD35:AD38 AM35:AM38 H35:I38 BI35:BJ38 K35:K38 AX35:AX38 BM35:BM38 BN35">
    <cfRule type="cellIs" dxfId="283" priority="211" stopIfTrue="1" operator="equal">
      <formula>H$39</formula>
    </cfRule>
    <cfRule type="cellIs" dxfId="282" priority="212" stopIfTrue="1" operator="equal">
      <formula>#REF!</formula>
    </cfRule>
  </conditionalFormatting>
  <conditionalFormatting sqref="Z35:AB38 BK35:BK38 R35 C35:G38 M35:M38 AZ35:BA38 S35:S38 AI35:AI38 AK35:AK38 AJ35">
    <cfRule type="cellIs" dxfId="281" priority="229" stopIfTrue="1" operator="equal">
      <formula>C$39</formula>
    </cfRule>
    <cfRule type="cellIs" dxfId="280" priority="230" stopIfTrue="1" operator="equal">
      <formula>#REF!</formula>
    </cfRule>
  </conditionalFormatting>
  <conditionalFormatting sqref="V35:V38 AE35:AE38 AN35:AN38 BE35:BE38">
    <cfRule type="cellIs" dxfId="279" priority="249" stopIfTrue="1" operator="equal">
      <formula>V$39</formula>
    </cfRule>
    <cfRule type="cellIs" dxfId="278" priority="250" stopIfTrue="1" operator="equal">
      <formula>#REF!</formula>
    </cfRule>
  </conditionalFormatting>
  <conditionalFormatting sqref="W35:Y38 BH35:BH38 BL35:BL38 AF35:AH38 AO35:AP38">
    <cfRule type="cellIs" dxfId="277" priority="257" stopIfTrue="1" operator="equal">
      <formula>W$39</formula>
    </cfRule>
    <cfRule type="cellIs" dxfId="276" priority="258" stopIfTrue="1" operator="equal">
      <formula>#REF!</formula>
    </cfRule>
  </conditionalFormatting>
  <conditionalFormatting sqref="T35:T38 AC35:AC38">
    <cfRule type="cellIs" dxfId="275" priority="267" stopIfTrue="1" operator="equal">
      <formula>T$39</formula>
    </cfRule>
    <cfRule type="cellIs" dxfId="274" priority="268" stopIfTrue="1" operator="equal">
      <formula>#REF!</formula>
    </cfRule>
  </conditionalFormatting>
  <conditionalFormatting sqref="BC35:BC38 BR35:BR38">
    <cfRule type="cellIs" dxfId="273" priority="271" stopIfTrue="1" operator="equal">
      <formula>BC$39</formula>
    </cfRule>
    <cfRule type="cellIs" dxfId="272" priority="272" stopIfTrue="1" operator="equal">
      <formula>#REF!</formula>
    </cfRule>
  </conditionalFormatting>
  <conditionalFormatting sqref="BD35:BD38 BA35:BA38 O35:Q38 AR35:AR38">
    <cfRule type="cellIs" dxfId="271" priority="275" stopIfTrue="1" operator="equal">
      <formula>O$39</formula>
    </cfRule>
    <cfRule type="cellIs" dxfId="270" priority="276" stopIfTrue="1" operator="equal">
      <formula>#REF!</formula>
    </cfRule>
  </conditionalFormatting>
  <conditionalFormatting sqref="J35:J38">
    <cfRule type="cellIs" dxfId="269" priority="283" stopIfTrue="1" operator="equal">
      <formula>J$39</formula>
    </cfRule>
    <cfRule type="cellIs" dxfId="268" priority="284" stopIfTrue="1" operator="equal">
      <formula>#REF!</formula>
    </cfRule>
  </conditionalFormatting>
  <conditionalFormatting sqref="AY35:AY38 AS35:AU38">
    <cfRule type="cellIs" dxfId="267" priority="285" stopIfTrue="1" operator="equal">
      <formula>AS$39</formula>
    </cfRule>
    <cfRule type="cellIs" dxfId="266" priority="286" stopIfTrue="1" operator="equal">
      <formula>#REF!</formula>
    </cfRule>
  </conditionalFormatting>
  <conditionalFormatting sqref="N35:N38 BP35:BP38">
    <cfRule type="cellIs" dxfId="265" priority="289" stopIfTrue="1" operator="equal">
      <formula>N$39</formula>
    </cfRule>
    <cfRule type="cellIs" dxfId="264" priority="290" stopIfTrue="1" operator="equal">
      <formula>#REF!</formula>
    </cfRule>
  </conditionalFormatting>
  <conditionalFormatting sqref="AU35:AU38">
    <cfRule type="cellIs" dxfId="263" priority="293" stopIfTrue="1" operator="equal">
      <formula>AW$39</formula>
    </cfRule>
    <cfRule type="cellIs" dxfId="262" priority="294" stopIfTrue="1" operator="equal">
      <formula>#REF!</formula>
    </cfRule>
  </conditionalFormatting>
  <conditionalFormatting sqref="AL35:AL38">
    <cfRule type="cellIs" dxfId="261" priority="295" stopIfTrue="1" operator="equal">
      <formula>AL$39</formula>
    </cfRule>
    <cfRule type="cellIs" dxfId="260" priority="296" stopIfTrue="1" operator="equal">
      <formula>#REF!</formula>
    </cfRule>
  </conditionalFormatting>
  <conditionalFormatting sqref="BQ37:BQ40 BO37:BO40 AQ37:AQ40">
    <cfRule type="cellIs" dxfId="259" priority="139" stopIfTrue="1" operator="equal">
      <formula>AQ$39</formula>
    </cfRule>
    <cfRule type="cellIs" dxfId="258" priority="140" stopIfTrue="1" operator="equal">
      <formula>#REF!</formula>
    </cfRule>
  </conditionalFormatting>
  <conditionalFormatting sqref="BS37:BV40">
    <cfRule type="cellIs" dxfId="257" priority="137" stopIfTrue="1" operator="equal">
      <formula>BS$39</formula>
    </cfRule>
    <cfRule type="cellIs" dxfId="256" priority="138" stopIfTrue="1" operator="equal">
      <formula>#REF!</formula>
    </cfRule>
  </conditionalFormatting>
  <conditionalFormatting sqref="AS35:AT36 N13:N36 O35:P36 Q13:Q36 R35:Y36 Z13:Z36 AA35:AH36 AI13:AI36 AJ35:AQ36 AR13:AR36 AU13:AU40 BA13:BA40 BB35:BG36 BH13:BH36 BI35:BL36 BM13:BM36 BN35:BO36 BP13:BP36 BY13:BZ36 BQ35:BX36">
    <cfRule type="cellIs" dxfId="255" priority="135" stopIfTrue="1" operator="equal">
      <formula>#REF!</formula>
    </cfRule>
    <cfRule type="cellIs" dxfId="254" priority="136" stopIfTrue="1" operator="equal">
      <formula>#REF!</formula>
    </cfRule>
  </conditionalFormatting>
  <conditionalFormatting sqref="BW37:BY40">
    <cfRule type="cellIs" dxfId="253" priority="133" stopIfTrue="1" operator="equal">
      <formula>BW$39</formula>
    </cfRule>
    <cfRule type="cellIs" dxfId="252" priority="134" stopIfTrue="1" operator="equal">
      <formula>#REF!</formula>
    </cfRule>
  </conditionalFormatting>
  <conditionalFormatting sqref="BB37:BB40 L37:L40 BF37:BG40">
    <cfRule type="cellIs" dxfId="251" priority="131" stopIfTrue="1" operator="equal">
      <formula>L$39</formula>
    </cfRule>
    <cfRule type="cellIs" dxfId="250" priority="132" stopIfTrue="1" operator="equal">
      <formula>N$111</formula>
    </cfRule>
  </conditionalFormatting>
  <conditionalFormatting sqref="U37:U40 AD37:AD40 AM37:AM40 H37:I40 BI37:BJ40 K37:K40 AX37:AX40 BM37:BM40 BN37">
    <cfRule type="cellIs" dxfId="249" priority="129" stopIfTrue="1" operator="equal">
      <formula>H$39</formula>
    </cfRule>
    <cfRule type="cellIs" dxfId="248" priority="130" stopIfTrue="1" operator="equal">
      <formula>L$111</formula>
    </cfRule>
  </conditionalFormatting>
  <conditionalFormatting sqref="Z37:AB40 BK37:BK40 R37 C37:G40 M37:M40 AZ37:BA40 S37:S40 AI37:AI40 AK37:AK40 AJ37">
    <cfRule type="cellIs" dxfId="247" priority="127" stopIfTrue="1" operator="equal">
      <formula>C$39</formula>
    </cfRule>
    <cfRule type="cellIs" dxfId="246" priority="128" stopIfTrue="1" operator="equal">
      <formula>H$111</formula>
    </cfRule>
  </conditionalFormatting>
  <conditionalFormatting sqref="V37:V40 AE37:AE40 AN37:AN40 BE37:BE40">
    <cfRule type="cellIs" dxfId="245" priority="125" stopIfTrue="1" operator="equal">
      <formula>V$39</formula>
    </cfRule>
    <cfRule type="cellIs" dxfId="244" priority="126" stopIfTrue="1" operator="equal">
      <formula>T$111</formula>
    </cfRule>
  </conditionalFormatting>
  <conditionalFormatting sqref="W37:Y40 BH37:BH40 BL37:BL40 AF37:AH40 AO37:AP40 BZ37:BZ40">
    <cfRule type="cellIs" dxfId="243" priority="123" stopIfTrue="1" operator="equal">
      <formula>W$39</formula>
    </cfRule>
    <cfRule type="cellIs" dxfId="242" priority="124" stopIfTrue="1" operator="equal">
      <formula>Z$111</formula>
    </cfRule>
  </conditionalFormatting>
  <conditionalFormatting sqref="T37:T40 AC37:AC40 BR37:BR40">
    <cfRule type="cellIs" dxfId="241" priority="121" stopIfTrue="1" operator="equal">
      <formula>T$39</formula>
    </cfRule>
    <cfRule type="cellIs" dxfId="240" priority="122" stopIfTrue="1" operator="equal">
      <formula>AD$111</formula>
    </cfRule>
  </conditionalFormatting>
  <conditionalFormatting sqref="BC37:BC40">
    <cfRule type="cellIs" dxfId="239" priority="119" stopIfTrue="1" operator="equal">
      <formula>BC$39</formula>
    </cfRule>
    <cfRule type="cellIs" dxfId="238" priority="120" stopIfTrue="1" operator="equal">
      <formula>BL$111</formula>
    </cfRule>
  </conditionalFormatting>
  <conditionalFormatting sqref="BD37:BD40 BA37:BA40 O37:Q40 AR37:AR40">
    <cfRule type="cellIs" dxfId="237" priority="117" stopIfTrue="1" operator="equal">
      <formula>O$39</formula>
    </cfRule>
    <cfRule type="cellIs" dxfId="236" priority="118" stopIfTrue="1" operator="equal">
      <formula>U$111</formula>
    </cfRule>
  </conditionalFormatting>
  <conditionalFormatting sqref="J37:J40">
    <cfRule type="cellIs" dxfId="235" priority="115" stopIfTrue="1" operator="equal">
      <formula>J$39</formula>
    </cfRule>
    <cfRule type="cellIs" dxfId="234" priority="116" stopIfTrue="1" operator="equal">
      <formula>F$111</formula>
    </cfRule>
  </conditionalFormatting>
  <conditionalFormatting sqref="AY37:AY40 AS37:AU40">
    <cfRule type="cellIs" dxfId="233" priority="113" stopIfTrue="1" operator="equal">
      <formula>AS$39</formula>
    </cfRule>
    <cfRule type="cellIs" dxfId="232" priority="114" stopIfTrue="1" operator="equal">
      <formula>AZ$111</formula>
    </cfRule>
  </conditionalFormatting>
  <conditionalFormatting sqref="N37:N40 BP37:BP40">
    <cfRule type="cellIs" dxfId="231" priority="111" stopIfTrue="1" operator="equal">
      <formula>N$39</formula>
    </cfRule>
    <cfRule type="cellIs" dxfId="230" priority="112" stopIfTrue="1" operator="equal">
      <formula>V$111</formula>
    </cfRule>
  </conditionalFormatting>
  <conditionalFormatting sqref="AU37:AU40">
    <cfRule type="cellIs" dxfId="229" priority="109" stopIfTrue="1" operator="equal">
      <formula>AW$39</formula>
    </cfRule>
    <cfRule type="cellIs" dxfId="228" priority="110" stopIfTrue="1" operator="equal">
      <formula>BA$111</formula>
    </cfRule>
  </conditionalFormatting>
  <conditionalFormatting sqref="AL37:AL40">
    <cfRule type="cellIs" dxfId="227" priority="107" stopIfTrue="1" operator="equal">
      <formula>AL$39</formula>
    </cfRule>
    <cfRule type="cellIs" dxfId="226" priority="108" stopIfTrue="1" operator="equal">
      <formula>AW$111</formula>
    </cfRule>
  </conditionalFormatting>
  <conditionalFormatting sqref="AW37:AW40 AV37">
    <cfRule type="cellIs" dxfId="225" priority="105" stopIfTrue="1" operator="equal">
      <formula>#REF!</formula>
    </cfRule>
    <cfRule type="cellIs" dxfId="224" priority="106" stopIfTrue="1" operator="equal">
      <formula>AY$111</formula>
    </cfRule>
  </conditionalFormatting>
  <conditionalFormatting sqref="BQ38:BQ40 BO38:BO40 AQ38:AQ40">
    <cfRule type="cellIs" dxfId="223" priority="103" stopIfTrue="1" operator="equal">
      <formula>AQ$39</formula>
    </cfRule>
    <cfRule type="cellIs" dxfId="222" priority="104" stopIfTrue="1" operator="equal">
      <formula>#REF!</formula>
    </cfRule>
  </conditionalFormatting>
  <conditionalFormatting sqref="BS38:BV40">
    <cfRule type="cellIs" dxfId="221" priority="101" stopIfTrue="1" operator="equal">
      <formula>BS$39</formula>
    </cfRule>
    <cfRule type="cellIs" dxfId="220" priority="102" stopIfTrue="1" operator="equal">
      <formula>#REF!</formula>
    </cfRule>
  </conditionalFormatting>
  <conditionalFormatting sqref="BW38:BY40">
    <cfRule type="cellIs" dxfId="219" priority="99" stopIfTrue="1" operator="equal">
      <formula>BW$39</formula>
    </cfRule>
    <cfRule type="cellIs" dxfId="218" priority="100" stopIfTrue="1" operator="equal">
      <formula>#REF!</formula>
    </cfRule>
  </conditionalFormatting>
  <conditionalFormatting sqref="L38:L40 BF38:BG40 BB38:BB40">
    <cfRule type="cellIs" dxfId="217" priority="97" stopIfTrue="1" operator="equal">
      <formula>L$39</formula>
    </cfRule>
    <cfRule type="cellIs" dxfId="216" priority="98" stopIfTrue="1" operator="equal">
      <formula>N$111</formula>
    </cfRule>
  </conditionalFormatting>
  <conditionalFormatting sqref="BI38:BJ40 K38:K40 AX38:AX40 BM38:BM40 H38:I40 U38:U40 AD38:AD40 AM38:AM40">
    <cfRule type="cellIs" dxfId="215" priority="95" stopIfTrue="1" operator="equal">
      <formula>H$39</formula>
    </cfRule>
    <cfRule type="cellIs" dxfId="214" priority="96" stopIfTrue="1" operator="equal">
      <formula>L$111</formula>
    </cfRule>
  </conditionalFormatting>
  <conditionalFormatting sqref="BK38:BK40 M38:M40 AI38:AI40 C38:G40 S38:S40 Z38:AB40 AZ38:BA40 AK38:AK40">
    <cfRule type="cellIs" dxfId="213" priority="93" stopIfTrue="1" operator="equal">
      <formula>C$39</formula>
    </cfRule>
    <cfRule type="cellIs" dxfId="212" priority="94" stopIfTrue="1" operator="equal">
      <formula>H$111</formula>
    </cfRule>
  </conditionalFormatting>
  <conditionalFormatting sqref="AN38:AN40 V38:V40 AE38:AE40 BE38:BE40">
    <cfRule type="cellIs" dxfId="211" priority="91" stopIfTrue="1" operator="equal">
      <formula>V$39</formula>
    </cfRule>
    <cfRule type="cellIs" dxfId="210" priority="92" stopIfTrue="1" operator="equal">
      <formula>T$111</formula>
    </cfRule>
  </conditionalFormatting>
  <conditionalFormatting sqref="BH38:BH40 BL38:BL40 AF38:AH40 BZ38:BZ40 W38:Y40 AO38:AP40">
    <cfRule type="cellIs" dxfId="209" priority="89" stopIfTrue="1" operator="equal">
      <formula>W$39</formula>
    </cfRule>
    <cfRule type="cellIs" dxfId="208" priority="90" stopIfTrue="1" operator="equal">
      <formula>Z$111</formula>
    </cfRule>
  </conditionalFormatting>
  <conditionalFormatting sqref="BR38:BR40 T38:T40 AC38:AC40">
    <cfRule type="cellIs" dxfId="207" priority="87" stopIfTrue="1" operator="equal">
      <formula>T$39</formula>
    </cfRule>
    <cfRule type="cellIs" dxfId="206" priority="88" stopIfTrue="1" operator="equal">
      <formula>AD$111</formula>
    </cfRule>
  </conditionalFormatting>
  <conditionalFormatting sqref="BC38:BC40">
    <cfRule type="cellIs" dxfId="205" priority="85" stopIfTrue="1" operator="equal">
      <formula>BC$39</formula>
    </cfRule>
    <cfRule type="cellIs" dxfId="204" priority="86" stopIfTrue="1" operator="equal">
      <formula>BL$111</formula>
    </cfRule>
  </conditionalFormatting>
  <conditionalFormatting sqref="BD38:BD40 AR38:AR40 O38:Q40 BA38:BA40">
    <cfRule type="cellIs" dxfId="203" priority="83" stopIfTrue="1" operator="equal">
      <formula>O$39</formula>
    </cfRule>
    <cfRule type="cellIs" dxfId="202" priority="84" stopIfTrue="1" operator="equal">
      <formula>U$111</formula>
    </cfRule>
  </conditionalFormatting>
  <conditionalFormatting sqref="J38:J40">
    <cfRule type="cellIs" dxfId="201" priority="81" stopIfTrue="1" operator="equal">
      <formula>J$39</formula>
    </cfRule>
    <cfRule type="cellIs" dxfId="200" priority="82" stopIfTrue="1" operator="equal">
      <formula>F$111</formula>
    </cfRule>
  </conditionalFormatting>
  <conditionalFormatting sqref="AS38:AU40 AY38:AY40">
    <cfRule type="cellIs" dxfId="199" priority="79" stopIfTrue="1" operator="equal">
      <formula>AS$39</formula>
    </cfRule>
    <cfRule type="cellIs" dxfId="198" priority="80" stopIfTrue="1" operator="equal">
      <formula>AZ$111</formula>
    </cfRule>
  </conditionalFormatting>
  <conditionalFormatting sqref="BP38:BP40 N38:N40">
    <cfRule type="cellIs" dxfId="197" priority="77" stopIfTrue="1" operator="equal">
      <formula>N$39</formula>
    </cfRule>
    <cfRule type="cellIs" dxfId="196" priority="78" stopIfTrue="1" operator="equal">
      <formula>V$111</formula>
    </cfRule>
  </conditionalFormatting>
  <conditionalFormatting sqref="AU38:AU40">
    <cfRule type="cellIs" dxfId="195" priority="75" stopIfTrue="1" operator="equal">
      <formula>AW$39</formula>
    </cfRule>
    <cfRule type="cellIs" dxfId="194" priority="76" stopIfTrue="1" operator="equal">
      <formula>BA$111</formula>
    </cfRule>
  </conditionalFormatting>
  <conditionalFormatting sqref="AL38:AL40">
    <cfRule type="cellIs" dxfId="193" priority="73" stopIfTrue="1" operator="equal">
      <formula>AL$39</formula>
    </cfRule>
    <cfRule type="cellIs" dxfId="192" priority="74" stopIfTrue="1" operator="equal">
      <formula>AW$111</formula>
    </cfRule>
  </conditionalFormatting>
  <conditionalFormatting sqref="AW38:AW40">
    <cfRule type="cellIs" dxfId="191" priority="71" stopIfTrue="1" operator="equal">
      <formula>#REF!</formula>
    </cfRule>
    <cfRule type="cellIs" dxfId="190" priority="72" stopIfTrue="1" operator="equal">
      <formula>AZ$111</formula>
    </cfRule>
  </conditionalFormatting>
  <conditionalFormatting sqref="BQ35:BQ38 BO35:BO38 AQ35:AQ38">
    <cfRule type="cellIs" dxfId="189" priority="69" stopIfTrue="1" operator="equal">
      <formula>AQ$39</formula>
    </cfRule>
    <cfRule type="cellIs" dxfId="188" priority="70" stopIfTrue="1" operator="equal">
      <formula>#REF!</formula>
    </cfRule>
  </conditionalFormatting>
  <conditionalFormatting sqref="BS35:BV38">
    <cfRule type="cellIs" dxfId="187" priority="67" stopIfTrue="1" operator="equal">
      <formula>BS$39</formula>
    </cfRule>
    <cfRule type="cellIs" dxfId="186" priority="68" stopIfTrue="1" operator="equal">
      <formula>#REF!</formula>
    </cfRule>
  </conditionalFormatting>
  <conditionalFormatting sqref="AU11:AU38 N11:N34 Q11:Q34 Z11:Z34 AI11:AI34 AR11:AR34 BA11:BA38 BH11:BH34 BM11:BM34 BP11:BP34 BY11:BZ34">
    <cfRule type="cellIs" dxfId="185" priority="65" stopIfTrue="1" operator="equal">
      <formula>#REF!</formula>
    </cfRule>
    <cfRule type="cellIs" dxfId="184" priority="66" stopIfTrue="1" operator="equal">
      <formula>#REF!</formula>
    </cfRule>
  </conditionalFormatting>
  <conditionalFormatting sqref="BW35:BY38">
    <cfRule type="cellIs" dxfId="183" priority="63" stopIfTrue="1" operator="equal">
      <formula>BW$39</formula>
    </cfRule>
    <cfRule type="cellIs" dxfId="182" priority="64" stopIfTrue="1" operator="equal">
      <formula>#REF!</formula>
    </cfRule>
  </conditionalFormatting>
  <conditionalFormatting sqref="BB35:BB38 L35:L38 BF35:BG38">
    <cfRule type="cellIs" dxfId="181" priority="61" stopIfTrue="1" operator="equal">
      <formula>L$39</formula>
    </cfRule>
    <cfRule type="cellIs" dxfId="180" priority="62" stopIfTrue="1" operator="equal">
      <formula>N$111</formula>
    </cfRule>
  </conditionalFormatting>
  <conditionalFormatting sqref="U35:U38 AD35:AD38 AM35:AM38 H35:I38 BI35:BJ38 K35:K38 AX35:AX38 BM35:BM38 BN35">
    <cfRule type="cellIs" dxfId="179" priority="59" stopIfTrue="1" operator="equal">
      <formula>H$39</formula>
    </cfRule>
    <cfRule type="cellIs" dxfId="178" priority="60" stopIfTrue="1" operator="equal">
      <formula>L$111</formula>
    </cfRule>
  </conditionalFormatting>
  <conditionalFormatting sqref="Z35:AB38 BK35:BK38 R35 C35:G38 M35:M38 AZ35:BA38 S35:S38 AI35:AI38 AK35:AK38 AJ35">
    <cfRule type="cellIs" dxfId="177" priority="57" stopIfTrue="1" operator="equal">
      <formula>C$39</formula>
    </cfRule>
    <cfRule type="cellIs" dxfId="176" priority="58" stopIfTrue="1" operator="equal">
      <formula>H$111</formula>
    </cfRule>
  </conditionalFormatting>
  <conditionalFormatting sqref="V35:V38 AE35:AE38 AN35:AN38 BE35:BE38">
    <cfRule type="cellIs" dxfId="175" priority="55" stopIfTrue="1" operator="equal">
      <formula>V$39</formula>
    </cfRule>
    <cfRule type="cellIs" dxfId="174" priority="56" stopIfTrue="1" operator="equal">
      <formula>T$111</formula>
    </cfRule>
  </conditionalFormatting>
  <conditionalFormatting sqref="W35:Y38 BH35:BH38 BL35:BL38 AF35:AH38 AO35:AP38 BZ35:BZ38">
    <cfRule type="cellIs" dxfId="173" priority="53" stopIfTrue="1" operator="equal">
      <formula>W$39</formula>
    </cfRule>
    <cfRule type="cellIs" dxfId="172" priority="54" stopIfTrue="1" operator="equal">
      <formula>Z$111</formula>
    </cfRule>
  </conditionalFormatting>
  <conditionalFormatting sqref="T35:T38 AC35:AC38 BR35:BR38">
    <cfRule type="cellIs" dxfId="171" priority="51" stopIfTrue="1" operator="equal">
      <formula>T$39</formula>
    </cfRule>
    <cfRule type="cellIs" dxfId="170" priority="52" stopIfTrue="1" operator="equal">
      <formula>AD$111</formula>
    </cfRule>
  </conditionalFormatting>
  <conditionalFormatting sqref="BC35:BC38">
    <cfRule type="cellIs" dxfId="169" priority="49" stopIfTrue="1" operator="equal">
      <formula>BC$39</formula>
    </cfRule>
    <cfRule type="cellIs" dxfId="168" priority="50" stopIfTrue="1" operator="equal">
      <formula>BL$111</formula>
    </cfRule>
  </conditionalFormatting>
  <conditionalFormatting sqref="BD35:BD38 BA35:BA38 O35:Q38 AR35:AR38">
    <cfRule type="cellIs" dxfId="167" priority="47" stopIfTrue="1" operator="equal">
      <formula>O$39</formula>
    </cfRule>
    <cfRule type="cellIs" dxfId="166" priority="48" stopIfTrue="1" operator="equal">
      <formula>U$111</formula>
    </cfRule>
  </conditionalFormatting>
  <conditionalFormatting sqref="J35:J38">
    <cfRule type="cellIs" dxfId="165" priority="45" stopIfTrue="1" operator="equal">
      <formula>J$39</formula>
    </cfRule>
    <cfRule type="cellIs" dxfId="164" priority="46" stopIfTrue="1" operator="equal">
      <formula>F$111</formula>
    </cfRule>
  </conditionalFormatting>
  <conditionalFormatting sqref="AY35:AY38 AS35:AU38">
    <cfRule type="cellIs" dxfId="163" priority="43" stopIfTrue="1" operator="equal">
      <formula>AS$39</formula>
    </cfRule>
    <cfRule type="cellIs" dxfId="162" priority="44" stopIfTrue="1" operator="equal">
      <formula>AZ$111</formula>
    </cfRule>
  </conditionalFormatting>
  <conditionalFormatting sqref="N35:N38 BP35:BP38">
    <cfRule type="cellIs" dxfId="161" priority="41" stopIfTrue="1" operator="equal">
      <formula>N$39</formula>
    </cfRule>
    <cfRule type="cellIs" dxfId="160" priority="42" stopIfTrue="1" operator="equal">
      <formula>V$111</formula>
    </cfRule>
  </conditionalFormatting>
  <conditionalFormatting sqref="AU35:AU38">
    <cfRule type="cellIs" dxfId="159" priority="39" stopIfTrue="1" operator="equal">
      <formula>AW$39</formula>
    </cfRule>
    <cfRule type="cellIs" dxfId="158" priority="40" stopIfTrue="1" operator="equal">
      <formula>BA$111</formula>
    </cfRule>
  </conditionalFormatting>
  <conditionalFormatting sqref="AL35:AL38">
    <cfRule type="cellIs" dxfId="157" priority="37" stopIfTrue="1" operator="equal">
      <formula>AL$39</formula>
    </cfRule>
    <cfRule type="cellIs" dxfId="156" priority="38" stopIfTrue="1" operator="equal">
      <formula>AW$111</formula>
    </cfRule>
  </conditionalFormatting>
  <conditionalFormatting sqref="AW35:AW38 AV35">
    <cfRule type="cellIs" dxfId="155" priority="35" stopIfTrue="1" operator="equal">
      <formula>#REF!</formula>
    </cfRule>
    <cfRule type="cellIs" dxfId="154" priority="36" stopIfTrue="1" operator="equal">
      <formula>AY$111</formula>
    </cfRule>
  </conditionalFormatting>
  <conditionalFormatting sqref="BQ36:BQ38 BO36:BO38 AQ36:AQ38">
    <cfRule type="cellIs" dxfId="153" priority="33" stopIfTrue="1" operator="equal">
      <formula>AQ$39</formula>
    </cfRule>
    <cfRule type="cellIs" dxfId="152" priority="34" stopIfTrue="1" operator="equal">
      <formula>#REF!</formula>
    </cfRule>
  </conditionalFormatting>
  <conditionalFormatting sqref="BS36:BV38">
    <cfRule type="cellIs" dxfId="151" priority="31" stopIfTrue="1" operator="equal">
      <formula>BS$39</formula>
    </cfRule>
    <cfRule type="cellIs" dxfId="150" priority="32" stopIfTrue="1" operator="equal">
      <formula>#REF!</formula>
    </cfRule>
  </conditionalFormatting>
  <conditionalFormatting sqref="BW36:BY38">
    <cfRule type="cellIs" dxfId="149" priority="29" stopIfTrue="1" operator="equal">
      <formula>BW$39</formula>
    </cfRule>
    <cfRule type="cellIs" dxfId="148" priority="30" stopIfTrue="1" operator="equal">
      <formula>#REF!</formula>
    </cfRule>
  </conditionalFormatting>
  <conditionalFormatting sqref="L36:L38 BF36:BG38 BB36:BB38">
    <cfRule type="cellIs" dxfId="147" priority="27" stopIfTrue="1" operator="equal">
      <formula>L$39</formula>
    </cfRule>
    <cfRule type="cellIs" dxfId="146" priority="28" stopIfTrue="1" operator="equal">
      <formula>N$111</formula>
    </cfRule>
  </conditionalFormatting>
  <conditionalFormatting sqref="BI36:BJ38 K36:K38 AX36:AX38 BM36:BM38 H36:I38 U36:U38 AD36:AD38 AM36:AM38">
    <cfRule type="cellIs" dxfId="145" priority="25" stopIfTrue="1" operator="equal">
      <formula>H$39</formula>
    </cfRule>
    <cfRule type="cellIs" dxfId="144" priority="26" stopIfTrue="1" operator="equal">
      <formula>L$111</formula>
    </cfRule>
  </conditionalFormatting>
  <conditionalFormatting sqref="BK36:BK38 M36:M38 AI36:AI38 C36:G38 S36:S38 Z36:AB38 AZ36:BA38 AK36:AK38">
    <cfRule type="cellIs" dxfId="143" priority="23" stopIfTrue="1" operator="equal">
      <formula>C$39</formula>
    </cfRule>
    <cfRule type="cellIs" dxfId="142" priority="24" stopIfTrue="1" operator="equal">
      <formula>H$111</formula>
    </cfRule>
  </conditionalFormatting>
  <conditionalFormatting sqref="AN36:AN38 V36:V38 AE36:AE38 BE36:BE38">
    <cfRule type="cellIs" dxfId="141" priority="21" stopIfTrue="1" operator="equal">
      <formula>V$39</formula>
    </cfRule>
    <cfRule type="cellIs" dxfId="140" priority="22" stopIfTrue="1" operator="equal">
      <formula>T$111</formula>
    </cfRule>
  </conditionalFormatting>
  <conditionalFormatting sqref="BH36:BH38 BL36:BL38 AF36:AH38 BZ36:BZ38 W36:Y38 AO36:AP38">
    <cfRule type="cellIs" dxfId="139" priority="19" stopIfTrue="1" operator="equal">
      <formula>W$39</formula>
    </cfRule>
    <cfRule type="cellIs" dxfId="138" priority="20" stopIfTrue="1" operator="equal">
      <formula>Z$111</formula>
    </cfRule>
  </conditionalFormatting>
  <conditionalFormatting sqref="BR36:BR38 T36:T38 AC36:AC38">
    <cfRule type="cellIs" dxfId="137" priority="17" stopIfTrue="1" operator="equal">
      <formula>T$39</formula>
    </cfRule>
    <cfRule type="cellIs" dxfId="136" priority="18" stopIfTrue="1" operator="equal">
      <formula>AD$111</formula>
    </cfRule>
  </conditionalFormatting>
  <conditionalFormatting sqref="BC36:BC38">
    <cfRule type="cellIs" dxfId="135" priority="15" stopIfTrue="1" operator="equal">
      <formula>BC$39</formula>
    </cfRule>
    <cfRule type="cellIs" dxfId="134" priority="16" stopIfTrue="1" operator="equal">
      <formula>BL$111</formula>
    </cfRule>
  </conditionalFormatting>
  <conditionalFormatting sqref="BD36:BD38 AR36:AR38 O36:Q38 BA36:BA38">
    <cfRule type="cellIs" dxfId="133" priority="13" stopIfTrue="1" operator="equal">
      <formula>O$39</formula>
    </cfRule>
    <cfRule type="cellIs" dxfId="132" priority="14" stopIfTrue="1" operator="equal">
      <formula>U$111</formula>
    </cfRule>
  </conditionalFormatting>
  <conditionalFormatting sqref="J36:J38">
    <cfRule type="cellIs" dxfId="131" priority="11" stopIfTrue="1" operator="equal">
      <formula>J$39</formula>
    </cfRule>
    <cfRule type="cellIs" dxfId="130" priority="12" stopIfTrue="1" operator="equal">
      <formula>F$111</formula>
    </cfRule>
  </conditionalFormatting>
  <conditionalFormatting sqref="AS36:AU38 AY36:AY38">
    <cfRule type="cellIs" dxfId="129" priority="9" stopIfTrue="1" operator="equal">
      <formula>AS$39</formula>
    </cfRule>
    <cfRule type="cellIs" dxfId="128" priority="10" stopIfTrue="1" operator="equal">
      <formula>AZ$111</formula>
    </cfRule>
  </conditionalFormatting>
  <conditionalFormatting sqref="BP36:BP38 N36:N38">
    <cfRule type="cellIs" dxfId="127" priority="7" stopIfTrue="1" operator="equal">
      <formula>N$39</formula>
    </cfRule>
    <cfRule type="cellIs" dxfId="126" priority="8" stopIfTrue="1" operator="equal">
      <formula>V$111</formula>
    </cfRule>
  </conditionalFormatting>
  <conditionalFormatting sqref="AU36:AU38">
    <cfRule type="cellIs" dxfId="125" priority="5" stopIfTrue="1" operator="equal">
      <formula>AW$39</formula>
    </cfRule>
    <cfRule type="cellIs" dxfId="124" priority="6" stopIfTrue="1" operator="equal">
      <formula>BA$111</formula>
    </cfRule>
  </conditionalFormatting>
  <conditionalFormatting sqref="AL36:AL38">
    <cfRule type="cellIs" dxfId="123" priority="3" stopIfTrue="1" operator="equal">
      <formula>AL$39</formula>
    </cfRule>
    <cfRule type="cellIs" dxfId="122" priority="4" stopIfTrue="1" operator="equal">
      <formula>AW$111</formula>
    </cfRule>
  </conditionalFormatting>
  <conditionalFormatting sqref="AW36:AW38">
    <cfRule type="cellIs" dxfId="121" priority="1" stopIfTrue="1" operator="equal">
      <formula>#REF!</formula>
    </cfRule>
    <cfRule type="cellIs" dxfId="120" priority="2" stopIfTrue="1" operator="equal">
      <formula>AZ$111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"/>
  <sheetViews>
    <sheetView zoomScale="90" zoomScaleNormal="90" workbookViewId="0">
      <selection activeCell="BX34" sqref="D11:BX3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12.7109375" style="2"/>
  </cols>
  <sheetData>
    <row r="1" spans="1:80">
      <c r="A1" s="52"/>
      <c r="B1" s="52"/>
      <c r="C1" s="52"/>
      <c r="D1" s="53"/>
      <c r="E1" s="53"/>
      <c r="F1" s="53"/>
      <c r="G1" s="53"/>
      <c r="H1" s="54"/>
      <c r="I1" s="55"/>
      <c r="J1" s="53"/>
      <c r="K1" s="53"/>
      <c r="L1" s="53"/>
      <c r="M1" s="53"/>
      <c r="N1" s="53"/>
      <c r="O1" s="56"/>
      <c r="P1" s="56"/>
      <c r="Q1" s="5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6"/>
      <c r="BR1" s="56"/>
      <c r="BS1" s="56"/>
      <c r="BT1" s="56"/>
      <c r="BU1" s="56"/>
      <c r="BV1" s="56"/>
      <c r="BW1" s="56"/>
      <c r="BX1" s="56"/>
      <c r="BY1" s="56"/>
    </row>
    <row r="2" spans="1:80" s="6" customFormat="1" ht="15.75">
      <c r="A2" s="57"/>
      <c r="B2" s="58"/>
      <c r="C2" s="58"/>
      <c r="D2" s="58"/>
      <c r="E2" s="58"/>
      <c r="F2" s="58"/>
      <c r="G2" s="58"/>
      <c r="H2" s="58"/>
      <c r="I2" s="58" t="str">
        <f>'Замер Актив 20 июня 2018'!I2</f>
        <v>СВОДНАЯ  ВЕДОМОСТЬ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9" t="str">
        <f>I2</f>
        <v>СВОДНАЯ  ВЕДОМОСТЬ</v>
      </c>
      <c r="U2" s="58"/>
      <c r="V2" s="58"/>
      <c r="W2" s="57"/>
      <c r="X2" s="57"/>
      <c r="Y2" s="57"/>
      <c r="Z2" s="57"/>
      <c r="AA2" s="57"/>
      <c r="AB2" s="57"/>
      <c r="AC2" s="57"/>
      <c r="AD2" s="57"/>
      <c r="AE2" s="58" t="str">
        <f>$I2</f>
        <v>СВОДНАЯ  ВЕДОМОСТЬ</v>
      </c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8" t="str">
        <f>$I2</f>
        <v>СВОДНАЯ  ВЕДОМОСТЬ</v>
      </c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8" t="str">
        <f>$I2</f>
        <v>СВОДНАЯ  ВЕДОМОСТЬ</v>
      </c>
      <c r="BE2" s="57"/>
      <c r="BF2" s="57"/>
      <c r="BG2" s="57"/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8" t="str">
        <f>$I2</f>
        <v>СВОДНАЯ  ВЕДОМОСТЬ</v>
      </c>
      <c r="BU2" s="57"/>
      <c r="BV2" s="57"/>
      <c r="BW2" s="57"/>
      <c r="BX2" s="57"/>
      <c r="BY2" s="57"/>
      <c r="BZ2" s="37"/>
    </row>
    <row r="3" spans="1:80" s="6" customFormat="1" ht="15.75">
      <c r="A3" s="57"/>
      <c r="B3" s="59"/>
      <c r="C3" s="59"/>
      <c r="D3" s="59"/>
      <c r="E3" s="59"/>
      <c r="F3" s="59"/>
      <c r="G3" s="59"/>
      <c r="H3" s="59"/>
      <c r="I3" s="58" t="s">
        <v>84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 t="str">
        <f t="shared" ref="T3:T5" si="0">I3</f>
        <v xml:space="preserve">РЕЗУЛЬТАТОВ  ЗАМЕРА  НАПРЯЖЕНИЯ В СЕТИ </v>
      </c>
      <c r="U3" s="59"/>
      <c r="V3" s="59"/>
      <c r="W3" s="57"/>
      <c r="X3" s="57"/>
      <c r="Y3" s="57"/>
      <c r="Z3" s="57"/>
      <c r="AA3" s="57"/>
      <c r="AB3" s="57"/>
      <c r="AC3" s="57"/>
      <c r="AD3" s="57"/>
      <c r="AE3" s="59" t="str">
        <f>$I3</f>
        <v xml:space="preserve">РЕЗУЛЬТАТОВ  ЗАМЕРА  НАПРЯЖЕНИЯ В СЕТИ 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9" t="str">
        <f>$I3</f>
        <v xml:space="preserve">РЕЗУЛЬТАТОВ  ЗАМЕРА  НАПРЯЖЕНИЯ В СЕТИ </v>
      </c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9" t="str">
        <f>$I3</f>
        <v xml:space="preserve">РЕЗУЛЬТАТОВ  ЗАМЕРА  НАПРЯЖЕНИЯ В СЕТИ </v>
      </c>
      <c r="BE3" s="57"/>
      <c r="BF3" s="57"/>
      <c r="BG3" s="57"/>
      <c r="BH3" s="57"/>
      <c r="BI3" s="57"/>
      <c r="BJ3" s="57"/>
      <c r="BK3" s="57"/>
      <c r="BL3" s="57"/>
      <c r="BM3" s="57"/>
      <c r="BN3" s="59"/>
      <c r="BO3" s="57"/>
      <c r="BP3" s="57"/>
      <c r="BQ3" s="57"/>
      <c r="BR3" s="57"/>
      <c r="BS3" s="57"/>
      <c r="BT3" s="59" t="str">
        <f>$I3</f>
        <v xml:space="preserve">РЕЗУЛЬТАТОВ  ЗАМЕРА  НАПРЯЖЕНИЯ В СЕТИ </v>
      </c>
      <c r="BU3" s="57"/>
      <c r="BV3" s="57"/>
      <c r="BW3" s="57"/>
      <c r="BX3" s="57"/>
      <c r="BY3" s="57"/>
    </row>
    <row r="4" spans="1:80" s="9" customFormat="1" ht="15.75">
      <c r="A4" s="57"/>
      <c r="B4" s="59"/>
      <c r="C4" s="59"/>
      <c r="D4" s="59"/>
      <c r="E4" s="59"/>
      <c r="F4" s="59"/>
      <c r="G4" s="59"/>
      <c r="H4" s="59"/>
      <c r="I4" s="58" t="str">
        <f>'Замер Актив 20 июня 2018'!I4</f>
        <v xml:space="preserve">за  20 июня 2018 года (время московское). 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 t="str">
        <f t="shared" si="0"/>
        <v xml:space="preserve">за  20 июня 2018 года (время московское). </v>
      </c>
      <c r="U4" s="59"/>
      <c r="V4" s="59"/>
      <c r="W4" s="57"/>
      <c r="X4" s="57"/>
      <c r="Y4" s="57"/>
      <c r="Z4" s="57"/>
      <c r="AA4" s="57"/>
      <c r="AB4" s="57"/>
      <c r="AC4" s="57"/>
      <c r="AD4" s="57"/>
      <c r="AE4" s="59" t="str">
        <f>$I4</f>
        <v xml:space="preserve">за  20 июня 2018 года (время московское). </v>
      </c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9" t="str">
        <f>$I4</f>
        <v xml:space="preserve">за  20 июня 2018 года (время московское). </v>
      </c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9" t="str">
        <f>$I4</f>
        <v xml:space="preserve">за  20 июня 2018 года (время московское). </v>
      </c>
      <c r="BE4" s="57"/>
      <c r="BF4" s="57"/>
      <c r="BG4" s="57"/>
      <c r="BH4" s="57"/>
      <c r="BI4" s="57"/>
      <c r="BJ4" s="57"/>
      <c r="BK4" s="57"/>
      <c r="BL4" s="57"/>
      <c r="BM4" s="57"/>
      <c r="BN4" s="59"/>
      <c r="BO4" s="57"/>
      <c r="BP4" s="57"/>
      <c r="BQ4" s="57"/>
      <c r="BR4" s="57"/>
      <c r="BS4" s="57"/>
      <c r="BT4" s="59" t="str">
        <f>$I4</f>
        <v xml:space="preserve">за  20 июня 2018 года (время московское). </v>
      </c>
      <c r="BU4" s="57"/>
      <c r="BV4" s="57"/>
      <c r="BW4" s="57"/>
      <c r="BX4" s="57"/>
      <c r="BY4" s="57"/>
    </row>
    <row r="5" spans="1:80" s="10" customFormat="1" ht="15.75">
      <c r="A5" s="60"/>
      <c r="B5" s="61"/>
      <c r="C5" s="61"/>
      <c r="D5" s="61"/>
      <c r="E5" s="61"/>
      <c r="F5" s="61"/>
      <c r="G5" s="61"/>
      <c r="H5" s="61"/>
      <c r="I5" s="58" t="str">
        <f>'Замер Актив 20 июня 2018'!I5</f>
        <v>по  АО  "Черногорэнерго".</v>
      </c>
      <c r="J5" s="61"/>
      <c r="K5" s="61"/>
      <c r="L5" s="61"/>
      <c r="M5" s="61"/>
      <c r="N5" s="62"/>
      <c r="O5" s="61"/>
      <c r="P5" s="61"/>
      <c r="Q5" s="61"/>
      <c r="R5" s="61"/>
      <c r="S5" s="61"/>
      <c r="T5" s="59" t="str">
        <f t="shared" si="0"/>
        <v>по  АО  "Черногорэнерго".</v>
      </c>
      <c r="U5" s="61"/>
      <c r="V5" s="61"/>
      <c r="W5" s="60"/>
      <c r="X5" s="60"/>
      <c r="Y5" s="60"/>
      <c r="Z5" s="60"/>
      <c r="AA5" s="60"/>
      <c r="AB5" s="60"/>
      <c r="AC5" s="60"/>
      <c r="AD5" s="60"/>
      <c r="AE5" s="61" t="str">
        <f>$I5</f>
        <v>по  АО  "Черногорэнерго".</v>
      </c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 t="str">
        <f>$I5</f>
        <v>по  АО  "Черногорэнерго".</v>
      </c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1" t="str">
        <f>$I5</f>
        <v>по  АО  "Черногорэнерго".</v>
      </c>
      <c r="BE5" s="60"/>
      <c r="BF5" s="60"/>
      <c r="BG5" s="60"/>
      <c r="BH5" s="60"/>
      <c r="BI5" s="60"/>
      <c r="BJ5" s="60"/>
      <c r="BK5" s="60"/>
      <c r="BL5" s="60"/>
      <c r="BM5" s="60"/>
      <c r="BN5" s="61"/>
      <c r="BO5" s="60"/>
      <c r="BP5" s="60"/>
      <c r="BQ5" s="60"/>
      <c r="BR5" s="60"/>
      <c r="BS5" s="60"/>
      <c r="BT5" s="61" t="str">
        <f>$I5</f>
        <v>по  АО  "Черногорэнерго".</v>
      </c>
      <c r="BU5" s="60"/>
      <c r="BV5" s="60"/>
      <c r="BW5" s="60"/>
      <c r="BX5" s="60"/>
      <c r="BY5" s="60"/>
    </row>
    <row r="6" spans="1:80">
      <c r="A6" s="63"/>
      <c r="B6" s="63"/>
      <c r="C6" s="63"/>
      <c r="D6" s="53"/>
      <c r="E6" s="53"/>
      <c r="F6" s="53"/>
      <c r="G6" s="64"/>
      <c r="H6" s="53"/>
      <c r="I6" s="53"/>
      <c r="J6" s="53"/>
      <c r="K6" s="53"/>
      <c r="L6" s="53"/>
      <c r="M6" s="53"/>
      <c r="N6" s="53"/>
      <c r="O6" s="56"/>
      <c r="P6" s="56"/>
      <c r="Q6" s="56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65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6"/>
      <c r="BR6" s="56"/>
      <c r="BS6" s="56"/>
      <c r="BT6" s="56"/>
      <c r="BU6" s="56"/>
      <c r="BV6" s="56"/>
      <c r="BW6" s="56"/>
      <c r="BX6" s="56"/>
      <c r="BY6" s="56"/>
    </row>
    <row r="7" spans="1:80">
      <c r="A7" s="66"/>
      <c r="B7" s="66"/>
      <c r="C7" s="66"/>
      <c r="D7" s="66"/>
      <c r="E7" s="66"/>
      <c r="F7" s="53"/>
      <c r="G7" s="66"/>
      <c r="H7" s="66"/>
      <c r="I7" s="53"/>
      <c r="J7" s="53"/>
      <c r="K7" s="53"/>
      <c r="L7" s="53"/>
      <c r="M7" s="53"/>
      <c r="N7" s="53"/>
      <c r="O7" s="56"/>
      <c r="P7" s="56"/>
      <c r="Q7" s="56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6"/>
      <c r="BR7" s="56"/>
      <c r="BS7" s="56"/>
      <c r="BT7" s="56"/>
      <c r="BU7" s="56"/>
      <c r="BV7" s="56"/>
      <c r="BW7" s="56"/>
      <c r="BX7" s="56"/>
      <c r="BY7" s="56"/>
    </row>
    <row r="8" spans="1:80" s="16" customFormat="1" ht="45" customHeight="1">
      <c r="A8" s="81" t="s">
        <v>2</v>
      </c>
      <c r="B8" s="82" t="s">
        <v>3</v>
      </c>
      <c r="C8" s="69" t="s">
        <v>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 t="s">
        <v>19</v>
      </c>
      <c r="CA8" s="69"/>
      <c r="CB8" s="69"/>
    </row>
    <row r="9" spans="1:80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  <c r="CB9" s="69"/>
    </row>
    <row r="10" spans="1:80" s="5" customFormat="1" ht="12" customHeight="1">
      <c r="A10" s="18"/>
      <c r="B10" s="19" t="s">
        <v>38</v>
      </c>
      <c r="C10" s="19"/>
      <c r="D10" s="19" t="s">
        <v>71</v>
      </c>
      <c r="E10" s="19" t="s">
        <v>71</v>
      </c>
      <c r="F10" s="19" t="s">
        <v>71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 t="s">
        <v>71</v>
      </c>
      <c r="M10" s="19" t="s">
        <v>71</v>
      </c>
      <c r="N10" s="19" t="s">
        <v>71</v>
      </c>
      <c r="O10" s="19" t="s">
        <v>71</v>
      </c>
      <c r="P10" s="19" t="s">
        <v>71</v>
      </c>
      <c r="Q10" s="19" t="s">
        <v>71</v>
      </c>
      <c r="R10" s="19" t="s">
        <v>71</v>
      </c>
      <c r="S10" s="19" t="s">
        <v>71</v>
      </c>
      <c r="T10" s="19" t="s">
        <v>71</v>
      </c>
      <c r="U10" s="19" t="s">
        <v>71</v>
      </c>
      <c r="V10" s="19" t="s">
        <v>71</v>
      </c>
      <c r="W10" s="19" t="s">
        <v>71</v>
      </c>
      <c r="X10" s="19" t="s">
        <v>71</v>
      </c>
      <c r="Y10" s="19" t="s">
        <v>71</v>
      </c>
      <c r="Z10" s="19" t="s">
        <v>71</v>
      </c>
      <c r="AA10" s="19" t="s">
        <v>71</v>
      </c>
      <c r="AB10" s="19" t="s">
        <v>71</v>
      </c>
      <c r="AC10" s="19" t="s">
        <v>71</v>
      </c>
      <c r="AD10" s="19" t="s">
        <v>71</v>
      </c>
      <c r="AE10" s="19" t="s">
        <v>71</v>
      </c>
      <c r="AF10" s="19" t="s">
        <v>71</v>
      </c>
      <c r="AG10" s="19" t="s">
        <v>71</v>
      </c>
      <c r="AH10" s="19" t="s">
        <v>71</v>
      </c>
      <c r="AI10" s="19" t="s">
        <v>71</v>
      </c>
      <c r="AJ10" s="19" t="s">
        <v>71</v>
      </c>
      <c r="AK10" s="19" t="s">
        <v>71</v>
      </c>
      <c r="AL10" s="19" t="s">
        <v>71</v>
      </c>
      <c r="AM10" s="19" t="s">
        <v>71</v>
      </c>
      <c r="AN10" s="19" t="s">
        <v>71</v>
      </c>
      <c r="AO10" s="19" t="s">
        <v>71</v>
      </c>
      <c r="AP10" s="19" t="s">
        <v>71</v>
      </c>
      <c r="AQ10" s="19" t="s">
        <v>71</v>
      </c>
      <c r="AR10" s="19" t="s">
        <v>71</v>
      </c>
      <c r="AS10" s="19" t="s">
        <v>71</v>
      </c>
      <c r="AT10" s="19" t="s">
        <v>71</v>
      </c>
      <c r="AU10" s="19" t="s">
        <v>71</v>
      </c>
      <c r="AV10" s="19" t="s">
        <v>71</v>
      </c>
      <c r="AW10" s="19" t="s">
        <v>71</v>
      </c>
      <c r="AX10" s="19" t="s">
        <v>71</v>
      </c>
      <c r="AY10" s="19" t="s">
        <v>71</v>
      </c>
      <c r="AZ10" s="19" t="s">
        <v>71</v>
      </c>
      <c r="BA10" s="19" t="s">
        <v>71</v>
      </c>
      <c r="BB10" s="19" t="s">
        <v>71</v>
      </c>
      <c r="BC10" s="19" t="s">
        <v>71</v>
      </c>
      <c r="BD10" s="19" t="s">
        <v>71</v>
      </c>
      <c r="BE10" s="19" t="s">
        <v>71</v>
      </c>
      <c r="BF10" s="19" t="s">
        <v>71</v>
      </c>
      <c r="BG10" s="19" t="s">
        <v>71</v>
      </c>
      <c r="BH10" s="19" t="s">
        <v>71</v>
      </c>
      <c r="BI10" s="19" t="s">
        <v>71</v>
      </c>
      <c r="BJ10" s="19" t="s">
        <v>71</v>
      </c>
      <c r="BK10" s="19" t="s">
        <v>71</v>
      </c>
      <c r="BL10" s="19" t="s">
        <v>71</v>
      </c>
      <c r="BM10" s="19" t="s">
        <v>71</v>
      </c>
      <c r="BN10" s="19" t="s">
        <v>71</v>
      </c>
      <c r="BO10" s="19" t="s">
        <v>71</v>
      </c>
      <c r="BP10" s="19" t="s">
        <v>71</v>
      </c>
      <c r="BQ10" s="19" t="s">
        <v>71</v>
      </c>
      <c r="BR10" s="19" t="s">
        <v>71</v>
      </c>
      <c r="BS10" s="19" t="s">
        <v>71</v>
      </c>
      <c r="BT10" s="19" t="s">
        <v>71</v>
      </c>
      <c r="BU10" s="19" t="s">
        <v>71</v>
      </c>
      <c r="BV10" s="19" t="s">
        <v>71</v>
      </c>
      <c r="BW10" s="19" t="s">
        <v>71</v>
      </c>
      <c r="BX10" s="19" t="s">
        <v>71</v>
      </c>
      <c r="BY10" s="19" t="s">
        <v>71</v>
      </c>
      <c r="BZ10" s="19" t="s">
        <v>71</v>
      </c>
      <c r="CA10" s="19"/>
      <c r="CB10" s="19"/>
    </row>
    <row r="11" spans="1:80" s="5" customFormat="1" ht="12.75" customHeight="1">
      <c r="A11" s="20">
        <f>'Замер Актив 20 июня 2018'!A11</f>
        <v>43271</v>
      </c>
      <c r="B11" s="21" t="s">
        <v>40</v>
      </c>
      <c r="C11" s="22"/>
      <c r="D11" s="43">
        <v>37.200000000000003</v>
      </c>
      <c r="E11" s="43">
        <v>37.299999999999997</v>
      </c>
      <c r="F11" s="43">
        <v>36.9</v>
      </c>
      <c r="G11" s="43">
        <v>36.9</v>
      </c>
      <c r="H11" s="43">
        <v>0</v>
      </c>
      <c r="I11" s="43">
        <v>0</v>
      </c>
      <c r="J11" s="43">
        <v>6.3</v>
      </c>
      <c r="K11" s="43">
        <v>6.3</v>
      </c>
      <c r="L11" s="43">
        <v>6.3</v>
      </c>
      <c r="M11" s="43">
        <v>6.3</v>
      </c>
      <c r="N11" s="32"/>
      <c r="O11" s="43">
        <v>35.9</v>
      </c>
      <c r="P11" s="43">
        <v>36.4</v>
      </c>
      <c r="Q11" s="32"/>
      <c r="R11" s="43">
        <v>37.1</v>
      </c>
      <c r="S11" s="43">
        <v>37.1</v>
      </c>
      <c r="T11" s="43">
        <v>37.1</v>
      </c>
      <c r="U11" s="43">
        <v>36.9</v>
      </c>
      <c r="V11" s="43">
        <v>6.3</v>
      </c>
      <c r="W11" s="43">
        <v>6.2</v>
      </c>
      <c r="X11" s="43">
        <v>0</v>
      </c>
      <c r="Y11" s="43">
        <v>0</v>
      </c>
      <c r="Z11" s="23"/>
      <c r="AA11" s="43">
        <v>37.1</v>
      </c>
      <c r="AB11" s="43">
        <v>37.1</v>
      </c>
      <c r="AC11" s="43">
        <v>37.1</v>
      </c>
      <c r="AD11" s="43">
        <v>37.1</v>
      </c>
      <c r="AE11" s="43">
        <v>6.3</v>
      </c>
      <c r="AF11" s="43">
        <v>6.2</v>
      </c>
      <c r="AG11" s="43">
        <v>0</v>
      </c>
      <c r="AH11" s="43">
        <v>0</v>
      </c>
      <c r="AI11" s="23"/>
      <c r="AJ11" s="43">
        <v>0</v>
      </c>
      <c r="AK11" s="43">
        <v>0</v>
      </c>
      <c r="AL11" s="43">
        <v>0</v>
      </c>
      <c r="AM11" s="43">
        <v>0</v>
      </c>
      <c r="AN11" s="43">
        <v>6.2</v>
      </c>
      <c r="AO11" s="43">
        <v>6.2</v>
      </c>
      <c r="AP11" s="43">
        <v>0</v>
      </c>
      <c r="AQ11" s="43">
        <v>0</v>
      </c>
      <c r="AR11" s="23"/>
      <c r="AS11" s="43">
        <v>6.1</v>
      </c>
      <c r="AT11" s="43">
        <v>6.1</v>
      </c>
      <c r="AU11" s="23"/>
      <c r="AV11" s="43">
        <v>6.1</v>
      </c>
      <c r="AW11" s="43">
        <v>6.3</v>
      </c>
      <c r="AX11" s="43">
        <v>37</v>
      </c>
      <c r="AY11" s="43">
        <v>35.6</v>
      </c>
      <c r="AZ11" s="43">
        <v>35.6</v>
      </c>
      <c r="BA11" s="23"/>
      <c r="BB11" s="43">
        <v>0</v>
      </c>
      <c r="BC11" s="43">
        <v>0</v>
      </c>
      <c r="BD11" s="43">
        <v>36.1</v>
      </c>
      <c r="BE11" s="43">
        <v>36.1</v>
      </c>
      <c r="BF11" s="43">
        <v>6.2</v>
      </c>
      <c r="BG11" s="43">
        <v>6.2</v>
      </c>
      <c r="BH11" s="23"/>
      <c r="BI11" s="43">
        <v>37.4</v>
      </c>
      <c r="BJ11" s="43">
        <v>37.4</v>
      </c>
      <c r="BK11" s="43">
        <v>36.1</v>
      </c>
      <c r="BL11" s="43">
        <v>37.4</v>
      </c>
      <c r="BM11" s="23"/>
      <c r="BN11" s="43">
        <v>120.7</v>
      </c>
      <c r="BO11" s="43">
        <v>120</v>
      </c>
      <c r="BP11" s="23"/>
      <c r="BQ11" s="43">
        <v>0</v>
      </c>
      <c r="BR11" s="43">
        <v>0</v>
      </c>
      <c r="BS11" s="43">
        <v>36.1</v>
      </c>
      <c r="BT11" s="43">
        <v>37.4</v>
      </c>
      <c r="BU11" s="43">
        <v>6.3</v>
      </c>
      <c r="BV11" s="43">
        <v>6.4</v>
      </c>
      <c r="BW11" s="43">
        <v>0</v>
      </c>
      <c r="BX11" s="43">
        <v>0</v>
      </c>
      <c r="BY11" s="23"/>
      <c r="BZ11" s="32"/>
      <c r="CA11" s="23"/>
      <c r="CB11" s="23"/>
    </row>
    <row r="12" spans="1:80" s="5" customFormat="1" ht="12.75" customHeight="1">
      <c r="A12" s="20">
        <f>'Замер Актив 20 июня 2018'!A12</f>
        <v>43271</v>
      </c>
      <c r="B12" s="21" t="s">
        <v>41</v>
      </c>
      <c r="C12" s="22"/>
      <c r="D12" s="43">
        <v>37.200000000000003</v>
      </c>
      <c r="E12" s="43">
        <v>37.200000000000003</v>
      </c>
      <c r="F12" s="43">
        <v>36.9</v>
      </c>
      <c r="G12" s="43">
        <v>36.9</v>
      </c>
      <c r="H12" s="43">
        <v>0</v>
      </c>
      <c r="I12" s="43">
        <v>0</v>
      </c>
      <c r="J12" s="43">
        <v>6.3</v>
      </c>
      <c r="K12" s="43">
        <v>6.3</v>
      </c>
      <c r="L12" s="43">
        <v>6.3</v>
      </c>
      <c r="M12" s="43">
        <v>6.3</v>
      </c>
      <c r="N12" s="32"/>
      <c r="O12" s="43">
        <v>35.9</v>
      </c>
      <c r="P12" s="43">
        <v>36.4</v>
      </c>
      <c r="Q12" s="32"/>
      <c r="R12" s="43">
        <v>37.1</v>
      </c>
      <c r="S12" s="43">
        <v>37.1</v>
      </c>
      <c r="T12" s="43">
        <v>37</v>
      </c>
      <c r="U12" s="43">
        <v>36.9</v>
      </c>
      <c r="V12" s="43">
        <v>6.3</v>
      </c>
      <c r="W12" s="43">
        <v>6.2</v>
      </c>
      <c r="X12" s="43">
        <v>0</v>
      </c>
      <c r="Y12" s="43">
        <v>0</v>
      </c>
      <c r="Z12" s="23"/>
      <c r="AA12" s="43">
        <v>37.1</v>
      </c>
      <c r="AB12" s="43">
        <v>37.1</v>
      </c>
      <c r="AC12" s="43">
        <v>37</v>
      </c>
      <c r="AD12" s="43">
        <v>37</v>
      </c>
      <c r="AE12" s="43">
        <v>6.3</v>
      </c>
      <c r="AF12" s="43">
        <v>6.2</v>
      </c>
      <c r="AG12" s="43">
        <v>0</v>
      </c>
      <c r="AH12" s="43">
        <v>0</v>
      </c>
      <c r="AI12" s="23"/>
      <c r="AJ12" s="43">
        <v>0</v>
      </c>
      <c r="AK12" s="43">
        <v>0</v>
      </c>
      <c r="AL12" s="43">
        <v>0</v>
      </c>
      <c r="AM12" s="43">
        <v>0</v>
      </c>
      <c r="AN12" s="43">
        <v>6.2</v>
      </c>
      <c r="AO12" s="43">
        <v>6.2</v>
      </c>
      <c r="AP12" s="43">
        <v>0</v>
      </c>
      <c r="AQ12" s="43">
        <v>0</v>
      </c>
      <c r="AR12" s="23"/>
      <c r="AS12" s="43">
        <v>6.1</v>
      </c>
      <c r="AT12" s="43">
        <v>6.1</v>
      </c>
      <c r="AU12" s="23"/>
      <c r="AV12" s="43">
        <v>6.1</v>
      </c>
      <c r="AW12" s="43">
        <v>6.3</v>
      </c>
      <c r="AX12" s="43">
        <v>37</v>
      </c>
      <c r="AY12" s="43">
        <v>35.6</v>
      </c>
      <c r="AZ12" s="43">
        <v>35.6</v>
      </c>
      <c r="BA12" s="23"/>
      <c r="BB12" s="43">
        <v>0</v>
      </c>
      <c r="BC12" s="43">
        <v>0</v>
      </c>
      <c r="BD12" s="43">
        <v>36.1</v>
      </c>
      <c r="BE12" s="43">
        <v>36.1</v>
      </c>
      <c r="BF12" s="43">
        <v>6.2</v>
      </c>
      <c r="BG12" s="43">
        <v>6.2</v>
      </c>
      <c r="BH12" s="23"/>
      <c r="BI12" s="43">
        <v>37.4</v>
      </c>
      <c r="BJ12" s="43">
        <v>37.4</v>
      </c>
      <c r="BK12" s="43">
        <v>36.1</v>
      </c>
      <c r="BL12" s="43">
        <v>37.4</v>
      </c>
      <c r="BM12" s="23"/>
      <c r="BN12" s="43">
        <v>120.7</v>
      </c>
      <c r="BO12" s="43">
        <v>119.9</v>
      </c>
      <c r="BP12" s="23"/>
      <c r="BQ12" s="43">
        <v>0</v>
      </c>
      <c r="BR12" s="43">
        <v>0</v>
      </c>
      <c r="BS12" s="43">
        <v>36.1</v>
      </c>
      <c r="BT12" s="43">
        <v>37.4</v>
      </c>
      <c r="BU12" s="43">
        <v>6.3</v>
      </c>
      <c r="BV12" s="43">
        <v>6.4</v>
      </c>
      <c r="BW12" s="43">
        <v>0</v>
      </c>
      <c r="BX12" s="43">
        <v>0</v>
      </c>
      <c r="BY12" s="23"/>
      <c r="BZ12" s="32"/>
      <c r="CA12" s="23"/>
      <c r="CB12" s="23"/>
    </row>
    <row r="13" spans="1:80" s="5" customFormat="1" ht="12.75" customHeight="1">
      <c r="A13" s="20">
        <f>'Замер Актив 20 июня 2018'!A13</f>
        <v>43271</v>
      </c>
      <c r="B13" s="21" t="s">
        <v>42</v>
      </c>
      <c r="C13" s="22"/>
      <c r="D13" s="43">
        <v>37.200000000000003</v>
      </c>
      <c r="E13" s="43">
        <v>37.200000000000003</v>
      </c>
      <c r="F13" s="43">
        <v>36.9</v>
      </c>
      <c r="G13" s="43">
        <v>36.9</v>
      </c>
      <c r="H13" s="43">
        <v>0</v>
      </c>
      <c r="I13" s="43">
        <v>0</v>
      </c>
      <c r="J13" s="43">
        <v>6.3</v>
      </c>
      <c r="K13" s="43">
        <v>6.3</v>
      </c>
      <c r="L13" s="43">
        <v>6.3</v>
      </c>
      <c r="M13" s="43">
        <v>6.3</v>
      </c>
      <c r="N13" s="32"/>
      <c r="O13" s="43">
        <v>35.9</v>
      </c>
      <c r="P13" s="43">
        <v>36.299999999999997</v>
      </c>
      <c r="Q13" s="32"/>
      <c r="R13" s="43">
        <v>37.1</v>
      </c>
      <c r="S13" s="43">
        <v>37.1</v>
      </c>
      <c r="T13" s="43">
        <v>37</v>
      </c>
      <c r="U13" s="43">
        <v>36.9</v>
      </c>
      <c r="V13" s="43">
        <v>6.3</v>
      </c>
      <c r="W13" s="43">
        <v>6.2</v>
      </c>
      <c r="X13" s="43">
        <v>0</v>
      </c>
      <c r="Y13" s="43">
        <v>0</v>
      </c>
      <c r="Z13" s="23"/>
      <c r="AA13" s="43">
        <v>37.1</v>
      </c>
      <c r="AB13" s="43">
        <v>37.1</v>
      </c>
      <c r="AC13" s="43">
        <v>37</v>
      </c>
      <c r="AD13" s="43">
        <v>37</v>
      </c>
      <c r="AE13" s="43">
        <v>6.3</v>
      </c>
      <c r="AF13" s="43">
        <v>6.2</v>
      </c>
      <c r="AG13" s="43">
        <v>0</v>
      </c>
      <c r="AH13" s="43">
        <v>0</v>
      </c>
      <c r="AI13" s="23"/>
      <c r="AJ13" s="43">
        <v>0</v>
      </c>
      <c r="AK13" s="43">
        <v>0</v>
      </c>
      <c r="AL13" s="43">
        <v>0</v>
      </c>
      <c r="AM13" s="43">
        <v>0</v>
      </c>
      <c r="AN13" s="43">
        <v>6.2</v>
      </c>
      <c r="AO13" s="43">
        <v>6.2</v>
      </c>
      <c r="AP13" s="43">
        <v>0</v>
      </c>
      <c r="AQ13" s="43">
        <v>0</v>
      </c>
      <c r="AR13" s="23"/>
      <c r="AS13" s="43">
        <v>6.1</v>
      </c>
      <c r="AT13" s="43">
        <v>6.1</v>
      </c>
      <c r="AU13" s="23"/>
      <c r="AV13" s="43">
        <v>6.1</v>
      </c>
      <c r="AW13" s="43">
        <v>6.3</v>
      </c>
      <c r="AX13" s="43">
        <v>37</v>
      </c>
      <c r="AY13" s="43">
        <v>35.700000000000003</v>
      </c>
      <c r="AZ13" s="43">
        <v>35.700000000000003</v>
      </c>
      <c r="BA13" s="23"/>
      <c r="BB13" s="43">
        <v>0</v>
      </c>
      <c r="BC13" s="43">
        <v>0</v>
      </c>
      <c r="BD13" s="43">
        <v>36.1</v>
      </c>
      <c r="BE13" s="43">
        <v>36.200000000000003</v>
      </c>
      <c r="BF13" s="43">
        <v>6.2</v>
      </c>
      <c r="BG13" s="43">
        <v>6.2</v>
      </c>
      <c r="BH13" s="23"/>
      <c r="BI13" s="43">
        <v>37.4</v>
      </c>
      <c r="BJ13" s="43">
        <v>37.4</v>
      </c>
      <c r="BK13" s="43">
        <v>36.200000000000003</v>
      </c>
      <c r="BL13" s="43">
        <v>37.4</v>
      </c>
      <c r="BM13" s="23"/>
      <c r="BN13" s="43">
        <v>120.7</v>
      </c>
      <c r="BO13" s="43">
        <v>119.9</v>
      </c>
      <c r="BP13" s="23"/>
      <c r="BQ13" s="43">
        <v>0</v>
      </c>
      <c r="BR13" s="43">
        <v>0</v>
      </c>
      <c r="BS13" s="43">
        <v>36.200000000000003</v>
      </c>
      <c r="BT13" s="43">
        <v>37.4</v>
      </c>
      <c r="BU13" s="43">
        <v>6.3</v>
      </c>
      <c r="BV13" s="43">
        <v>6.4</v>
      </c>
      <c r="BW13" s="43">
        <v>0</v>
      </c>
      <c r="BX13" s="43">
        <v>0</v>
      </c>
      <c r="BY13" s="23"/>
      <c r="BZ13" s="32"/>
      <c r="CA13" s="23"/>
      <c r="CB13" s="23"/>
    </row>
    <row r="14" spans="1:80" s="5" customFormat="1" ht="12.75" customHeight="1">
      <c r="A14" s="20">
        <f>'Замер Актив 20 июня 2018'!A14</f>
        <v>43271</v>
      </c>
      <c r="B14" s="21" t="s">
        <v>43</v>
      </c>
      <c r="C14" s="22"/>
      <c r="D14" s="43">
        <v>37.200000000000003</v>
      </c>
      <c r="E14" s="43">
        <v>37.200000000000003</v>
      </c>
      <c r="F14" s="43">
        <v>36.9</v>
      </c>
      <c r="G14" s="43">
        <v>36.9</v>
      </c>
      <c r="H14" s="43">
        <v>0</v>
      </c>
      <c r="I14" s="43">
        <v>0</v>
      </c>
      <c r="J14" s="43">
        <v>6.3</v>
      </c>
      <c r="K14" s="43">
        <v>6.3</v>
      </c>
      <c r="L14" s="43">
        <v>6.3</v>
      </c>
      <c r="M14" s="43">
        <v>6.2</v>
      </c>
      <c r="N14" s="32"/>
      <c r="O14" s="43">
        <v>36</v>
      </c>
      <c r="P14" s="43">
        <v>36.299999999999997</v>
      </c>
      <c r="Q14" s="32"/>
      <c r="R14" s="43">
        <v>37.1</v>
      </c>
      <c r="S14" s="43">
        <v>37.1</v>
      </c>
      <c r="T14" s="43">
        <v>37</v>
      </c>
      <c r="U14" s="43">
        <v>36.9</v>
      </c>
      <c r="V14" s="43">
        <v>6.3</v>
      </c>
      <c r="W14" s="43">
        <v>6.2</v>
      </c>
      <c r="X14" s="43">
        <v>0</v>
      </c>
      <c r="Y14" s="43">
        <v>0</v>
      </c>
      <c r="Z14" s="23"/>
      <c r="AA14" s="43">
        <v>37.1</v>
      </c>
      <c r="AB14" s="43">
        <v>37.1</v>
      </c>
      <c r="AC14" s="43">
        <v>37</v>
      </c>
      <c r="AD14" s="43">
        <v>37</v>
      </c>
      <c r="AE14" s="43">
        <v>6.3</v>
      </c>
      <c r="AF14" s="43">
        <v>6.2</v>
      </c>
      <c r="AG14" s="43">
        <v>0</v>
      </c>
      <c r="AH14" s="43">
        <v>0</v>
      </c>
      <c r="AI14" s="23"/>
      <c r="AJ14" s="43">
        <v>0</v>
      </c>
      <c r="AK14" s="43">
        <v>0</v>
      </c>
      <c r="AL14" s="43">
        <v>0</v>
      </c>
      <c r="AM14" s="43">
        <v>0</v>
      </c>
      <c r="AN14" s="43">
        <v>6.2</v>
      </c>
      <c r="AO14" s="43">
        <v>6.2</v>
      </c>
      <c r="AP14" s="43">
        <v>0</v>
      </c>
      <c r="AQ14" s="43">
        <v>0</v>
      </c>
      <c r="AR14" s="23"/>
      <c r="AS14" s="43">
        <v>6.1</v>
      </c>
      <c r="AT14" s="43">
        <v>6.1</v>
      </c>
      <c r="AU14" s="23"/>
      <c r="AV14" s="43">
        <v>6.1</v>
      </c>
      <c r="AW14" s="43">
        <v>6.2</v>
      </c>
      <c r="AX14" s="43">
        <v>37</v>
      </c>
      <c r="AY14" s="43">
        <v>35.6</v>
      </c>
      <c r="AZ14" s="43">
        <v>35.6</v>
      </c>
      <c r="BA14" s="23"/>
      <c r="BB14" s="43">
        <v>0</v>
      </c>
      <c r="BC14" s="43">
        <v>0</v>
      </c>
      <c r="BD14" s="43">
        <v>36.1</v>
      </c>
      <c r="BE14" s="43">
        <v>36.200000000000003</v>
      </c>
      <c r="BF14" s="43">
        <v>6.2</v>
      </c>
      <c r="BG14" s="43">
        <v>6.2</v>
      </c>
      <c r="BH14" s="23"/>
      <c r="BI14" s="43">
        <v>37.4</v>
      </c>
      <c r="BJ14" s="43">
        <v>37.4</v>
      </c>
      <c r="BK14" s="43">
        <v>36.200000000000003</v>
      </c>
      <c r="BL14" s="43">
        <v>37.4</v>
      </c>
      <c r="BM14" s="23"/>
      <c r="BN14" s="43">
        <v>120.6</v>
      </c>
      <c r="BO14" s="43">
        <v>119.9</v>
      </c>
      <c r="BP14" s="23"/>
      <c r="BQ14" s="43">
        <v>0</v>
      </c>
      <c r="BR14" s="43">
        <v>0</v>
      </c>
      <c r="BS14" s="43">
        <v>36.200000000000003</v>
      </c>
      <c r="BT14" s="43">
        <v>37.4</v>
      </c>
      <c r="BU14" s="43">
        <v>6.3</v>
      </c>
      <c r="BV14" s="43">
        <v>6.4</v>
      </c>
      <c r="BW14" s="43">
        <v>0</v>
      </c>
      <c r="BX14" s="43">
        <v>0</v>
      </c>
      <c r="BY14" s="23"/>
      <c r="BZ14" s="32"/>
      <c r="CA14" s="23"/>
      <c r="CB14" s="23"/>
    </row>
    <row r="15" spans="1:80" s="5" customFormat="1">
      <c r="A15" s="20">
        <f>'Замер Актив 20 июня 2018'!A15</f>
        <v>43271</v>
      </c>
      <c r="B15" s="21" t="s">
        <v>44</v>
      </c>
      <c r="C15" s="22"/>
      <c r="D15" s="43">
        <v>37.1</v>
      </c>
      <c r="E15" s="43">
        <v>37.200000000000003</v>
      </c>
      <c r="F15" s="43">
        <v>36.9</v>
      </c>
      <c r="G15" s="43">
        <v>36.9</v>
      </c>
      <c r="H15" s="43">
        <v>0</v>
      </c>
      <c r="I15" s="43">
        <v>0</v>
      </c>
      <c r="J15" s="43">
        <v>6.3</v>
      </c>
      <c r="K15" s="43">
        <v>6.3</v>
      </c>
      <c r="L15" s="43">
        <v>6.3</v>
      </c>
      <c r="M15" s="43">
        <v>6.2</v>
      </c>
      <c r="N15" s="32"/>
      <c r="O15" s="43">
        <v>35.9</v>
      </c>
      <c r="P15" s="43">
        <v>36.299999999999997</v>
      </c>
      <c r="Q15" s="32"/>
      <c r="R15" s="43">
        <v>37.1</v>
      </c>
      <c r="S15" s="43">
        <v>37.1</v>
      </c>
      <c r="T15" s="43">
        <v>37</v>
      </c>
      <c r="U15" s="43">
        <v>36.9</v>
      </c>
      <c r="V15" s="43">
        <v>6.3</v>
      </c>
      <c r="W15" s="43">
        <v>6.2</v>
      </c>
      <c r="X15" s="43">
        <v>0</v>
      </c>
      <c r="Y15" s="43">
        <v>0</v>
      </c>
      <c r="Z15" s="23"/>
      <c r="AA15" s="43">
        <v>37.1</v>
      </c>
      <c r="AB15" s="43">
        <v>37.1</v>
      </c>
      <c r="AC15" s="43">
        <v>37</v>
      </c>
      <c r="AD15" s="43">
        <v>37</v>
      </c>
      <c r="AE15" s="43">
        <v>6.3</v>
      </c>
      <c r="AF15" s="43">
        <v>6.2</v>
      </c>
      <c r="AG15" s="43">
        <v>0</v>
      </c>
      <c r="AH15" s="43">
        <v>0</v>
      </c>
      <c r="AI15" s="23"/>
      <c r="AJ15" s="43">
        <v>0</v>
      </c>
      <c r="AK15" s="43">
        <v>0</v>
      </c>
      <c r="AL15" s="43">
        <v>0</v>
      </c>
      <c r="AM15" s="43">
        <v>0</v>
      </c>
      <c r="AN15" s="43">
        <v>6.2</v>
      </c>
      <c r="AO15" s="43">
        <v>6.2</v>
      </c>
      <c r="AP15" s="43">
        <v>0</v>
      </c>
      <c r="AQ15" s="43">
        <v>0</v>
      </c>
      <c r="AR15" s="23"/>
      <c r="AS15" s="43">
        <v>6.1</v>
      </c>
      <c r="AT15" s="43">
        <v>6.1</v>
      </c>
      <c r="AU15" s="23"/>
      <c r="AV15" s="43">
        <v>6.1</v>
      </c>
      <c r="AW15" s="43">
        <v>6.2</v>
      </c>
      <c r="AX15" s="43">
        <v>36.9</v>
      </c>
      <c r="AY15" s="43">
        <v>35.6</v>
      </c>
      <c r="AZ15" s="43">
        <v>35.6</v>
      </c>
      <c r="BA15" s="23"/>
      <c r="BB15" s="43">
        <v>0</v>
      </c>
      <c r="BC15" s="43">
        <v>0</v>
      </c>
      <c r="BD15" s="43">
        <v>36.1</v>
      </c>
      <c r="BE15" s="43">
        <v>36.200000000000003</v>
      </c>
      <c r="BF15" s="43">
        <v>6.2</v>
      </c>
      <c r="BG15" s="43">
        <v>6.2</v>
      </c>
      <c r="BH15" s="23"/>
      <c r="BI15" s="43">
        <v>37.4</v>
      </c>
      <c r="BJ15" s="43">
        <v>37.4</v>
      </c>
      <c r="BK15" s="43">
        <v>36.1</v>
      </c>
      <c r="BL15" s="43">
        <v>37.299999999999997</v>
      </c>
      <c r="BM15" s="23"/>
      <c r="BN15" s="43">
        <v>120.5</v>
      </c>
      <c r="BO15" s="43">
        <v>119.8</v>
      </c>
      <c r="BP15" s="23"/>
      <c r="BQ15" s="43">
        <v>0</v>
      </c>
      <c r="BR15" s="43">
        <v>0</v>
      </c>
      <c r="BS15" s="43">
        <v>36.1</v>
      </c>
      <c r="BT15" s="43">
        <v>37.299999999999997</v>
      </c>
      <c r="BU15" s="43">
        <v>6.3</v>
      </c>
      <c r="BV15" s="43">
        <v>6.4</v>
      </c>
      <c r="BW15" s="43">
        <v>0</v>
      </c>
      <c r="BX15" s="43">
        <v>0</v>
      </c>
      <c r="BY15" s="23"/>
      <c r="BZ15" s="32"/>
      <c r="CA15" s="23"/>
      <c r="CB15" s="23"/>
    </row>
    <row r="16" spans="1:80" s="5" customFormat="1">
      <c r="A16" s="20">
        <f>'Замер Актив 20 июня 2018'!A16</f>
        <v>43271</v>
      </c>
      <c r="B16" s="21" t="s">
        <v>45</v>
      </c>
      <c r="C16" s="22"/>
      <c r="D16" s="43">
        <v>37.1</v>
      </c>
      <c r="E16" s="43">
        <v>37.200000000000003</v>
      </c>
      <c r="F16" s="43">
        <v>36.799999999999997</v>
      </c>
      <c r="G16" s="43">
        <v>36.799999999999997</v>
      </c>
      <c r="H16" s="43">
        <v>0</v>
      </c>
      <c r="I16" s="43">
        <v>0</v>
      </c>
      <c r="J16" s="43">
        <v>6.3</v>
      </c>
      <c r="K16" s="43">
        <v>6.3</v>
      </c>
      <c r="L16" s="43">
        <v>6.3</v>
      </c>
      <c r="M16" s="43">
        <v>6.2</v>
      </c>
      <c r="N16" s="32"/>
      <c r="O16" s="43">
        <v>35.9</v>
      </c>
      <c r="P16" s="43">
        <v>36.299999999999997</v>
      </c>
      <c r="Q16" s="32"/>
      <c r="R16" s="43">
        <v>37</v>
      </c>
      <c r="S16" s="43">
        <v>37</v>
      </c>
      <c r="T16" s="43">
        <v>37</v>
      </c>
      <c r="U16" s="43">
        <v>36.9</v>
      </c>
      <c r="V16" s="43">
        <v>6.3</v>
      </c>
      <c r="W16" s="43">
        <v>6.2</v>
      </c>
      <c r="X16" s="43">
        <v>0</v>
      </c>
      <c r="Y16" s="43">
        <v>0</v>
      </c>
      <c r="Z16" s="23"/>
      <c r="AA16" s="43">
        <v>37</v>
      </c>
      <c r="AB16" s="43">
        <v>37</v>
      </c>
      <c r="AC16" s="43">
        <v>37</v>
      </c>
      <c r="AD16" s="43">
        <v>37</v>
      </c>
      <c r="AE16" s="43">
        <v>6.3</v>
      </c>
      <c r="AF16" s="43">
        <v>6.2</v>
      </c>
      <c r="AG16" s="43">
        <v>0</v>
      </c>
      <c r="AH16" s="43">
        <v>0</v>
      </c>
      <c r="AI16" s="23"/>
      <c r="AJ16" s="43">
        <v>0</v>
      </c>
      <c r="AK16" s="43">
        <v>0</v>
      </c>
      <c r="AL16" s="43">
        <v>0</v>
      </c>
      <c r="AM16" s="43">
        <v>0</v>
      </c>
      <c r="AN16" s="43">
        <v>6.2</v>
      </c>
      <c r="AO16" s="43">
        <v>6.2</v>
      </c>
      <c r="AP16" s="43">
        <v>0</v>
      </c>
      <c r="AQ16" s="43">
        <v>0</v>
      </c>
      <c r="AR16" s="23"/>
      <c r="AS16" s="43">
        <v>6.1</v>
      </c>
      <c r="AT16" s="43">
        <v>6.1</v>
      </c>
      <c r="AU16" s="23"/>
      <c r="AV16" s="43">
        <v>6.1</v>
      </c>
      <c r="AW16" s="43">
        <v>6.2</v>
      </c>
      <c r="AX16" s="43">
        <v>36.9</v>
      </c>
      <c r="AY16" s="43">
        <v>35.6</v>
      </c>
      <c r="AZ16" s="43">
        <v>35.6</v>
      </c>
      <c r="BA16" s="23"/>
      <c r="BB16" s="43">
        <v>0</v>
      </c>
      <c r="BC16" s="43">
        <v>0</v>
      </c>
      <c r="BD16" s="43">
        <v>36.200000000000003</v>
      </c>
      <c r="BE16" s="43">
        <v>36.200000000000003</v>
      </c>
      <c r="BF16" s="43">
        <v>6.2</v>
      </c>
      <c r="BG16" s="43">
        <v>6.2</v>
      </c>
      <c r="BH16" s="23"/>
      <c r="BI16" s="43">
        <v>37.4</v>
      </c>
      <c r="BJ16" s="43">
        <v>37.4</v>
      </c>
      <c r="BK16" s="43">
        <v>36.1</v>
      </c>
      <c r="BL16" s="43">
        <v>37.299999999999997</v>
      </c>
      <c r="BM16" s="23"/>
      <c r="BN16" s="43">
        <v>120.5</v>
      </c>
      <c r="BO16" s="43">
        <v>119.8</v>
      </c>
      <c r="BP16" s="23"/>
      <c r="BQ16" s="43">
        <v>0</v>
      </c>
      <c r="BR16" s="43">
        <v>0</v>
      </c>
      <c r="BS16" s="43">
        <v>36.1</v>
      </c>
      <c r="BT16" s="43">
        <v>37.299999999999997</v>
      </c>
      <c r="BU16" s="43">
        <v>6.3</v>
      </c>
      <c r="BV16" s="43">
        <v>6.4</v>
      </c>
      <c r="BW16" s="43">
        <v>0</v>
      </c>
      <c r="BX16" s="43">
        <v>0</v>
      </c>
      <c r="BY16" s="23"/>
      <c r="BZ16" s="32"/>
      <c r="CA16" s="23"/>
      <c r="CB16" s="23"/>
    </row>
    <row r="17" spans="1:82" s="5" customFormat="1">
      <c r="A17" s="20">
        <f>'Замер Актив 20 июня 2018'!A17</f>
        <v>43271</v>
      </c>
      <c r="B17" s="21" t="s">
        <v>46</v>
      </c>
      <c r="C17" s="22"/>
      <c r="D17" s="43">
        <v>37.1</v>
      </c>
      <c r="E17" s="43">
        <v>37.200000000000003</v>
      </c>
      <c r="F17" s="43">
        <v>36.799999999999997</v>
      </c>
      <c r="G17" s="43">
        <v>36.799999999999997</v>
      </c>
      <c r="H17" s="43">
        <v>0</v>
      </c>
      <c r="I17" s="43">
        <v>0</v>
      </c>
      <c r="J17" s="43">
        <v>6.3</v>
      </c>
      <c r="K17" s="43">
        <v>6.3</v>
      </c>
      <c r="L17" s="43">
        <v>6.3</v>
      </c>
      <c r="M17" s="43">
        <v>6.2</v>
      </c>
      <c r="N17" s="32"/>
      <c r="O17" s="43">
        <v>35.9</v>
      </c>
      <c r="P17" s="43">
        <v>36.299999999999997</v>
      </c>
      <c r="Q17" s="32"/>
      <c r="R17" s="43">
        <v>37</v>
      </c>
      <c r="S17" s="43">
        <v>37</v>
      </c>
      <c r="T17" s="43">
        <v>37</v>
      </c>
      <c r="U17" s="43">
        <v>36.9</v>
      </c>
      <c r="V17" s="43">
        <v>6.3</v>
      </c>
      <c r="W17" s="43">
        <v>6.2</v>
      </c>
      <c r="X17" s="43">
        <v>0</v>
      </c>
      <c r="Y17" s="43">
        <v>0</v>
      </c>
      <c r="Z17" s="23"/>
      <c r="AA17" s="43">
        <v>37</v>
      </c>
      <c r="AB17" s="43">
        <v>37</v>
      </c>
      <c r="AC17" s="43">
        <v>37</v>
      </c>
      <c r="AD17" s="43">
        <v>36.9</v>
      </c>
      <c r="AE17" s="43">
        <v>6.3</v>
      </c>
      <c r="AF17" s="43">
        <v>6.2</v>
      </c>
      <c r="AG17" s="43">
        <v>0</v>
      </c>
      <c r="AH17" s="43">
        <v>0</v>
      </c>
      <c r="AI17" s="23"/>
      <c r="AJ17" s="43">
        <v>0</v>
      </c>
      <c r="AK17" s="43">
        <v>0</v>
      </c>
      <c r="AL17" s="43">
        <v>0</v>
      </c>
      <c r="AM17" s="43">
        <v>0</v>
      </c>
      <c r="AN17" s="43">
        <v>6.2</v>
      </c>
      <c r="AO17" s="43">
        <v>6.2</v>
      </c>
      <c r="AP17" s="43">
        <v>0</v>
      </c>
      <c r="AQ17" s="43">
        <v>0</v>
      </c>
      <c r="AR17" s="23"/>
      <c r="AS17" s="43">
        <v>6.1</v>
      </c>
      <c r="AT17" s="43">
        <v>6.1</v>
      </c>
      <c r="AU17" s="23"/>
      <c r="AV17" s="43">
        <v>6.1</v>
      </c>
      <c r="AW17" s="43">
        <v>6.2</v>
      </c>
      <c r="AX17" s="43">
        <v>36.9</v>
      </c>
      <c r="AY17" s="43">
        <v>35.6</v>
      </c>
      <c r="AZ17" s="43">
        <v>35.6</v>
      </c>
      <c r="BA17" s="23"/>
      <c r="BB17" s="43">
        <v>0</v>
      </c>
      <c r="BC17" s="43">
        <v>0</v>
      </c>
      <c r="BD17" s="43">
        <v>36.1</v>
      </c>
      <c r="BE17" s="43">
        <v>36.1</v>
      </c>
      <c r="BF17" s="43">
        <v>6.2</v>
      </c>
      <c r="BG17" s="43">
        <v>6.2</v>
      </c>
      <c r="BH17" s="23"/>
      <c r="BI17" s="43">
        <v>37.4</v>
      </c>
      <c r="BJ17" s="43">
        <v>37.4</v>
      </c>
      <c r="BK17" s="43">
        <v>36.1</v>
      </c>
      <c r="BL17" s="43">
        <v>37.299999999999997</v>
      </c>
      <c r="BM17" s="23"/>
      <c r="BN17" s="43">
        <v>120.5</v>
      </c>
      <c r="BO17" s="43">
        <v>119.7</v>
      </c>
      <c r="BP17" s="23"/>
      <c r="BQ17" s="43">
        <v>0</v>
      </c>
      <c r="BR17" s="43">
        <v>0</v>
      </c>
      <c r="BS17" s="43">
        <v>36.1</v>
      </c>
      <c r="BT17" s="43">
        <v>37.299999999999997</v>
      </c>
      <c r="BU17" s="43">
        <v>6.3</v>
      </c>
      <c r="BV17" s="43">
        <v>6.4</v>
      </c>
      <c r="BW17" s="43">
        <v>0</v>
      </c>
      <c r="BX17" s="43">
        <v>0</v>
      </c>
      <c r="BY17" s="23"/>
      <c r="BZ17" s="32"/>
      <c r="CA17" s="23"/>
      <c r="CB17" s="23"/>
    </row>
    <row r="18" spans="1:82" s="5" customFormat="1">
      <c r="A18" s="20">
        <f>'Замер Актив 20 июня 2018'!A18</f>
        <v>43271</v>
      </c>
      <c r="B18" s="31" t="s">
        <v>47</v>
      </c>
      <c r="C18" s="22"/>
      <c r="D18" s="43">
        <v>37.1</v>
      </c>
      <c r="E18" s="43">
        <v>37.1</v>
      </c>
      <c r="F18" s="43">
        <v>36.799999999999997</v>
      </c>
      <c r="G18" s="43">
        <v>36.799999999999997</v>
      </c>
      <c r="H18" s="43">
        <v>0</v>
      </c>
      <c r="I18" s="43">
        <v>0</v>
      </c>
      <c r="J18" s="43">
        <v>6.3</v>
      </c>
      <c r="K18" s="43">
        <v>6.3</v>
      </c>
      <c r="L18" s="43">
        <v>6.3</v>
      </c>
      <c r="M18" s="43">
        <v>6.2</v>
      </c>
      <c r="N18" s="32"/>
      <c r="O18" s="43">
        <v>35.9</v>
      </c>
      <c r="P18" s="43">
        <v>36.299999999999997</v>
      </c>
      <c r="Q18" s="32"/>
      <c r="R18" s="43">
        <v>37</v>
      </c>
      <c r="S18" s="43">
        <v>37</v>
      </c>
      <c r="T18" s="43">
        <v>36.9</v>
      </c>
      <c r="U18" s="43">
        <v>36.9</v>
      </c>
      <c r="V18" s="43">
        <v>6.3</v>
      </c>
      <c r="W18" s="43">
        <v>6.2</v>
      </c>
      <c r="X18" s="43">
        <v>0</v>
      </c>
      <c r="Y18" s="43">
        <v>0</v>
      </c>
      <c r="Z18" s="32"/>
      <c r="AA18" s="43">
        <v>37</v>
      </c>
      <c r="AB18" s="43">
        <v>37</v>
      </c>
      <c r="AC18" s="43">
        <v>36.9</v>
      </c>
      <c r="AD18" s="43">
        <v>36.9</v>
      </c>
      <c r="AE18" s="43">
        <v>6.3</v>
      </c>
      <c r="AF18" s="43">
        <v>6.2</v>
      </c>
      <c r="AG18" s="43">
        <v>0</v>
      </c>
      <c r="AH18" s="43">
        <v>0</v>
      </c>
      <c r="AI18" s="32"/>
      <c r="AJ18" s="43">
        <v>0</v>
      </c>
      <c r="AK18" s="43">
        <v>0</v>
      </c>
      <c r="AL18" s="43">
        <v>0</v>
      </c>
      <c r="AM18" s="43">
        <v>0</v>
      </c>
      <c r="AN18" s="43">
        <v>6.2</v>
      </c>
      <c r="AO18" s="43">
        <v>6.2</v>
      </c>
      <c r="AP18" s="43">
        <v>0</v>
      </c>
      <c r="AQ18" s="43">
        <v>0</v>
      </c>
      <c r="AR18" s="32"/>
      <c r="AS18" s="43">
        <v>6.2</v>
      </c>
      <c r="AT18" s="43">
        <v>6.2</v>
      </c>
      <c r="AU18" s="23"/>
      <c r="AV18" s="43">
        <v>6.1</v>
      </c>
      <c r="AW18" s="43">
        <v>6.3</v>
      </c>
      <c r="AX18" s="43">
        <v>36.9</v>
      </c>
      <c r="AY18" s="43">
        <v>35.6</v>
      </c>
      <c r="AZ18" s="43">
        <v>35.6</v>
      </c>
      <c r="BA18" s="23"/>
      <c r="BB18" s="43">
        <v>0</v>
      </c>
      <c r="BC18" s="43">
        <v>0</v>
      </c>
      <c r="BD18" s="43">
        <v>36.1</v>
      </c>
      <c r="BE18" s="43">
        <v>36.1</v>
      </c>
      <c r="BF18" s="43">
        <v>6.2</v>
      </c>
      <c r="BG18" s="43">
        <v>6.2</v>
      </c>
      <c r="BH18" s="32"/>
      <c r="BI18" s="43">
        <v>37.4</v>
      </c>
      <c r="BJ18" s="43">
        <v>37.4</v>
      </c>
      <c r="BK18" s="43">
        <v>36.1</v>
      </c>
      <c r="BL18" s="43">
        <v>37.299999999999997</v>
      </c>
      <c r="BM18" s="32"/>
      <c r="BN18" s="43">
        <v>120.5</v>
      </c>
      <c r="BO18" s="43">
        <v>119.7</v>
      </c>
      <c r="BP18" s="32"/>
      <c r="BQ18" s="43">
        <v>0</v>
      </c>
      <c r="BR18" s="43">
        <v>0</v>
      </c>
      <c r="BS18" s="43">
        <v>36.1</v>
      </c>
      <c r="BT18" s="43">
        <v>37.299999999999997</v>
      </c>
      <c r="BU18" s="43">
        <v>6.3</v>
      </c>
      <c r="BV18" s="43">
        <v>6.4</v>
      </c>
      <c r="BW18" s="43">
        <v>0</v>
      </c>
      <c r="BX18" s="43">
        <v>0</v>
      </c>
      <c r="BY18" s="23"/>
      <c r="BZ18" s="32"/>
      <c r="CA18" s="23"/>
      <c r="CB18" s="23"/>
    </row>
    <row r="19" spans="1:82" s="5" customFormat="1">
      <c r="A19" s="20">
        <f>'Замер Актив 20 июня 2018'!A19</f>
        <v>43271</v>
      </c>
      <c r="B19" s="31" t="s">
        <v>48</v>
      </c>
      <c r="C19" s="22"/>
      <c r="D19" s="43">
        <v>37.1</v>
      </c>
      <c r="E19" s="43">
        <v>37.1</v>
      </c>
      <c r="F19" s="43">
        <v>36.700000000000003</v>
      </c>
      <c r="G19" s="43">
        <v>36.700000000000003</v>
      </c>
      <c r="H19" s="43">
        <v>0</v>
      </c>
      <c r="I19" s="43">
        <v>0</v>
      </c>
      <c r="J19" s="43">
        <v>6.3</v>
      </c>
      <c r="K19" s="43">
        <v>6.3</v>
      </c>
      <c r="L19" s="43">
        <v>6.3</v>
      </c>
      <c r="M19" s="43">
        <v>6.2</v>
      </c>
      <c r="N19" s="32"/>
      <c r="O19" s="43">
        <v>35.799999999999997</v>
      </c>
      <c r="P19" s="43">
        <v>36.299999999999997</v>
      </c>
      <c r="Q19" s="32"/>
      <c r="R19" s="43">
        <v>36.9</v>
      </c>
      <c r="S19" s="43">
        <v>37</v>
      </c>
      <c r="T19" s="43">
        <v>36.9</v>
      </c>
      <c r="U19" s="43">
        <v>36.799999999999997</v>
      </c>
      <c r="V19" s="43">
        <v>6.3</v>
      </c>
      <c r="W19" s="43">
        <v>6.2</v>
      </c>
      <c r="X19" s="43">
        <v>0</v>
      </c>
      <c r="Y19" s="43">
        <v>0</v>
      </c>
      <c r="Z19" s="32"/>
      <c r="AA19" s="43">
        <v>36.9</v>
      </c>
      <c r="AB19" s="43">
        <v>37</v>
      </c>
      <c r="AC19" s="43">
        <v>36.9</v>
      </c>
      <c r="AD19" s="43">
        <v>36.9</v>
      </c>
      <c r="AE19" s="43">
        <v>6.3</v>
      </c>
      <c r="AF19" s="43">
        <v>6.2</v>
      </c>
      <c r="AG19" s="43">
        <v>0</v>
      </c>
      <c r="AH19" s="43">
        <v>0</v>
      </c>
      <c r="AI19" s="32"/>
      <c r="AJ19" s="43">
        <v>0</v>
      </c>
      <c r="AK19" s="43">
        <v>0</v>
      </c>
      <c r="AL19" s="43">
        <v>0</v>
      </c>
      <c r="AM19" s="43">
        <v>0</v>
      </c>
      <c r="AN19" s="43">
        <v>6.2</v>
      </c>
      <c r="AO19" s="43">
        <v>6.2</v>
      </c>
      <c r="AP19" s="43">
        <v>0</v>
      </c>
      <c r="AQ19" s="43">
        <v>0</v>
      </c>
      <c r="AR19" s="32"/>
      <c r="AS19" s="43">
        <v>6.2</v>
      </c>
      <c r="AT19" s="43">
        <v>6.2</v>
      </c>
      <c r="AU19" s="23"/>
      <c r="AV19" s="43">
        <v>6.1</v>
      </c>
      <c r="AW19" s="43">
        <v>6.3</v>
      </c>
      <c r="AX19" s="43">
        <v>36.799999999999997</v>
      </c>
      <c r="AY19" s="43">
        <v>35.6</v>
      </c>
      <c r="AZ19" s="43">
        <v>35.6</v>
      </c>
      <c r="BA19" s="23"/>
      <c r="BB19" s="43">
        <v>0</v>
      </c>
      <c r="BC19" s="43">
        <v>0</v>
      </c>
      <c r="BD19" s="43">
        <v>36</v>
      </c>
      <c r="BE19" s="43">
        <v>36.1</v>
      </c>
      <c r="BF19" s="43">
        <v>6.2</v>
      </c>
      <c r="BG19" s="43">
        <v>6.2</v>
      </c>
      <c r="BH19" s="32"/>
      <c r="BI19" s="43">
        <v>37.299999999999997</v>
      </c>
      <c r="BJ19" s="43">
        <v>37.299999999999997</v>
      </c>
      <c r="BK19" s="43">
        <v>36</v>
      </c>
      <c r="BL19" s="43">
        <v>37.200000000000003</v>
      </c>
      <c r="BM19" s="32"/>
      <c r="BN19" s="43">
        <v>120.3</v>
      </c>
      <c r="BO19" s="43">
        <v>119.5</v>
      </c>
      <c r="BP19" s="32"/>
      <c r="BQ19" s="43">
        <v>0</v>
      </c>
      <c r="BR19" s="43">
        <v>0</v>
      </c>
      <c r="BS19" s="43">
        <v>36</v>
      </c>
      <c r="BT19" s="43">
        <v>37.200000000000003</v>
      </c>
      <c r="BU19" s="43">
        <v>6.3</v>
      </c>
      <c r="BV19" s="43">
        <v>6.4</v>
      </c>
      <c r="BW19" s="43">
        <v>0</v>
      </c>
      <c r="BX19" s="43">
        <v>0</v>
      </c>
      <c r="BY19" s="23"/>
      <c r="BZ19" s="32"/>
      <c r="CA19" s="23"/>
      <c r="CB19" s="23"/>
    </row>
    <row r="20" spans="1:82" s="34" customFormat="1">
      <c r="A20" s="20">
        <f>'Замер Актив 20 июня 2018'!A20</f>
        <v>43271</v>
      </c>
      <c r="B20" s="31" t="s">
        <v>49</v>
      </c>
      <c r="C20" s="43"/>
      <c r="D20" s="43">
        <v>37.1</v>
      </c>
      <c r="E20" s="43">
        <v>37.1</v>
      </c>
      <c r="F20" s="43">
        <v>36.799999999999997</v>
      </c>
      <c r="G20" s="43">
        <v>36.799999999999997</v>
      </c>
      <c r="H20" s="43">
        <v>0</v>
      </c>
      <c r="I20" s="43">
        <v>0</v>
      </c>
      <c r="J20" s="43">
        <v>6.2</v>
      </c>
      <c r="K20" s="43">
        <v>6.2</v>
      </c>
      <c r="L20" s="43">
        <v>6.2</v>
      </c>
      <c r="M20" s="43">
        <v>6.2</v>
      </c>
      <c r="N20" s="32"/>
      <c r="O20" s="43">
        <v>35.9</v>
      </c>
      <c r="P20" s="43">
        <v>36.299999999999997</v>
      </c>
      <c r="Q20" s="32"/>
      <c r="R20" s="43">
        <v>37</v>
      </c>
      <c r="S20" s="43">
        <v>37</v>
      </c>
      <c r="T20" s="43">
        <v>37</v>
      </c>
      <c r="U20" s="43">
        <v>36.9</v>
      </c>
      <c r="V20" s="43">
        <v>6.3</v>
      </c>
      <c r="W20" s="43">
        <v>6.2</v>
      </c>
      <c r="X20" s="43">
        <v>0</v>
      </c>
      <c r="Y20" s="43">
        <v>0</v>
      </c>
      <c r="Z20" s="32"/>
      <c r="AA20" s="43">
        <v>37</v>
      </c>
      <c r="AB20" s="43">
        <v>37</v>
      </c>
      <c r="AC20" s="43">
        <v>37</v>
      </c>
      <c r="AD20" s="43">
        <v>36.9</v>
      </c>
      <c r="AE20" s="43">
        <v>6.3</v>
      </c>
      <c r="AF20" s="43">
        <v>6.2</v>
      </c>
      <c r="AG20" s="43">
        <v>0</v>
      </c>
      <c r="AH20" s="43">
        <v>0</v>
      </c>
      <c r="AI20" s="32"/>
      <c r="AJ20" s="43">
        <v>0</v>
      </c>
      <c r="AK20" s="43">
        <v>0</v>
      </c>
      <c r="AL20" s="43">
        <v>0</v>
      </c>
      <c r="AM20" s="43">
        <v>0</v>
      </c>
      <c r="AN20" s="43">
        <v>6.2</v>
      </c>
      <c r="AO20" s="43">
        <v>6.2</v>
      </c>
      <c r="AP20" s="43">
        <v>0</v>
      </c>
      <c r="AQ20" s="43">
        <v>0</v>
      </c>
      <c r="AR20" s="32"/>
      <c r="AS20" s="43">
        <v>6.2</v>
      </c>
      <c r="AT20" s="43">
        <v>6.2</v>
      </c>
      <c r="AU20" s="23"/>
      <c r="AV20" s="43">
        <v>6.1</v>
      </c>
      <c r="AW20" s="43">
        <v>6.3</v>
      </c>
      <c r="AX20" s="43">
        <v>36.799999999999997</v>
      </c>
      <c r="AY20" s="43">
        <v>35.6</v>
      </c>
      <c r="AZ20" s="43">
        <v>35.6</v>
      </c>
      <c r="BA20" s="23"/>
      <c r="BB20" s="43">
        <v>0</v>
      </c>
      <c r="BC20" s="43">
        <v>0</v>
      </c>
      <c r="BD20" s="43">
        <v>36</v>
      </c>
      <c r="BE20" s="43">
        <v>36.1</v>
      </c>
      <c r="BF20" s="43">
        <v>6.2</v>
      </c>
      <c r="BG20" s="43">
        <v>6.2</v>
      </c>
      <c r="BH20" s="32"/>
      <c r="BI20" s="43">
        <v>37.4</v>
      </c>
      <c r="BJ20" s="43">
        <v>37.4</v>
      </c>
      <c r="BK20" s="43">
        <v>36.1</v>
      </c>
      <c r="BL20" s="43">
        <v>37.299999999999997</v>
      </c>
      <c r="BM20" s="32"/>
      <c r="BN20" s="43">
        <v>120.4</v>
      </c>
      <c r="BO20" s="43">
        <v>119.7</v>
      </c>
      <c r="BP20" s="32"/>
      <c r="BQ20" s="43">
        <v>0</v>
      </c>
      <c r="BR20" s="43">
        <v>0</v>
      </c>
      <c r="BS20" s="43">
        <v>36.1</v>
      </c>
      <c r="BT20" s="43">
        <v>37.299999999999997</v>
      </c>
      <c r="BU20" s="43">
        <v>6.3</v>
      </c>
      <c r="BV20" s="43">
        <v>6.4</v>
      </c>
      <c r="BW20" s="43">
        <v>0</v>
      </c>
      <c r="BX20" s="43">
        <v>0</v>
      </c>
      <c r="BY20" s="32"/>
      <c r="BZ20" s="32"/>
      <c r="CA20" s="33"/>
      <c r="CB20" s="33"/>
      <c r="CD20" s="5"/>
    </row>
    <row r="21" spans="1:82" s="5" customFormat="1">
      <c r="A21" s="20">
        <f>'Замер Актив 20 июня 2018'!A21</f>
        <v>43271</v>
      </c>
      <c r="B21" s="21" t="s">
        <v>50</v>
      </c>
      <c r="C21" s="22"/>
      <c r="D21" s="43">
        <v>37.1</v>
      </c>
      <c r="E21" s="43">
        <v>37.200000000000003</v>
      </c>
      <c r="F21" s="43">
        <v>36.799999999999997</v>
      </c>
      <c r="G21" s="43">
        <v>36.799999999999997</v>
      </c>
      <c r="H21" s="43">
        <v>0</v>
      </c>
      <c r="I21" s="43">
        <v>0</v>
      </c>
      <c r="J21" s="43">
        <v>6.3</v>
      </c>
      <c r="K21" s="43">
        <v>6.3</v>
      </c>
      <c r="L21" s="43">
        <v>6.2</v>
      </c>
      <c r="M21" s="43">
        <v>6.2</v>
      </c>
      <c r="N21" s="32"/>
      <c r="O21" s="43">
        <v>35.9</v>
      </c>
      <c r="P21" s="43">
        <v>36.299999999999997</v>
      </c>
      <c r="Q21" s="32"/>
      <c r="R21" s="43">
        <v>37</v>
      </c>
      <c r="S21" s="43">
        <v>37</v>
      </c>
      <c r="T21" s="43">
        <v>36.9</v>
      </c>
      <c r="U21" s="43">
        <v>36.9</v>
      </c>
      <c r="V21" s="43">
        <v>6.3</v>
      </c>
      <c r="W21" s="43">
        <v>6.2</v>
      </c>
      <c r="X21" s="43">
        <v>0</v>
      </c>
      <c r="Y21" s="43">
        <v>0</v>
      </c>
      <c r="Z21" s="23"/>
      <c r="AA21" s="43">
        <v>37</v>
      </c>
      <c r="AB21" s="43">
        <v>37</v>
      </c>
      <c r="AC21" s="43">
        <v>36.9</v>
      </c>
      <c r="AD21" s="43">
        <v>36.9</v>
      </c>
      <c r="AE21" s="43">
        <v>6.3</v>
      </c>
      <c r="AF21" s="43">
        <v>6.2</v>
      </c>
      <c r="AG21" s="43">
        <v>0</v>
      </c>
      <c r="AH21" s="43">
        <v>0</v>
      </c>
      <c r="AI21" s="23"/>
      <c r="AJ21" s="43">
        <v>0</v>
      </c>
      <c r="AK21" s="43">
        <v>0</v>
      </c>
      <c r="AL21" s="43">
        <v>0</v>
      </c>
      <c r="AM21" s="43">
        <v>0</v>
      </c>
      <c r="AN21" s="43">
        <v>6.2</v>
      </c>
      <c r="AO21" s="43">
        <v>6.2</v>
      </c>
      <c r="AP21" s="43">
        <v>0</v>
      </c>
      <c r="AQ21" s="43">
        <v>0</v>
      </c>
      <c r="AR21" s="23"/>
      <c r="AS21" s="43">
        <v>6.2</v>
      </c>
      <c r="AT21" s="43">
        <v>6.1</v>
      </c>
      <c r="AU21" s="23"/>
      <c r="AV21" s="43">
        <v>6.1</v>
      </c>
      <c r="AW21" s="43">
        <v>6.3</v>
      </c>
      <c r="AX21" s="43">
        <v>36.9</v>
      </c>
      <c r="AY21" s="43">
        <v>35.6</v>
      </c>
      <c r="AZ21" s="43">
        <v>35.6</v>
      </c>
      <c r="BA21" s="23"/>
      <c r="BB21" s="43">
        <v>0</v>
      </c>
      <c r="BC21" s="43">
        <v>0</v>
      </c>
      <c r="BD21" s="43">
        <v>36.1</v>
      </c>
      <c r="BE21" s="43">
        <v>36.1</v>
      </c>
      <c r="BF21" s="43">
        <v>6.2</v>
      </c>
      <c r="BG21" s="43">
        <v>6.2</v>
      </c>
      <c r="BH21" s="32"/>
      <c r="BI21" s="43">
        <v>37.4</v>
      </c>
      <c r="BJ21" s="43">
        <v>37.4</v>
      </c>
      <c r="BK21" s="43">
        <v>36.1</v>
      </c>
      <c r="BL21" s="43">
        <v>37.299999999999997</v>
      </c>
      <c r="BM21" s="32"/>
      <c r="BN21" s="43">
        <v>120.5</v>
      </c>
      <c r="BO21" s="43">
        <v>119.7</v>
      </c>
      <c r="BP21" s="23"/>
      <c r="BQ21" s="43">
        <v>0</v>
      </c>
      <c r="BR21" s="43">
        <v>0</v>
      </c>
      <c r="BS21" s="43">
        <v>36.1</v>
      </c>
      <c r="BT21" s="43">
        <v>37.299999999999997</v>
      </c>
      <c r="BU21" s="43">
        <v>6.3</v>
      </c>
      <c r="BV21" s="43">
        <v>6.4</v>
      </c>
      <c r="BW21" s="43">
        <v>0</v>
      </c>
      <c r="BX21" s="43">
        <v>0</v>
      </c>
      <c r="BY21" s="23"/>
      <c r="BZ21" s="32"/>
      <c r="CA21" s="23"/>
      <c r="CB21" s="23"/>
    </row>
    <row r="22" spans="1:82" s="5" customFormat="1">
      <c r="A22" s="20">
        <f>'Замер Актив 20 июня 2018'!A22</f>
        <v>43271</v>
      </c>
      <c r="B22" s="21" t="s">
        <v>51</v>
      </c>
      <c r="C22" s="22"/>
      <c r="D22" s="43">
        <v>37.1</v>
      </c>
      <c r="E22" s="43">
        <v>37.200000000000003</v>
      </c>
      <c r="F22" s="43">
        <v>36.799999999999997</v>
      </c>
      <c r="G22" s="43">
        <v>36.799999999999997</v>
      </c>
      <c r="H22" s="43">
        <v>0</v>
      </c>
      <c r="I22" s="43">
        <v>0</v>
      </c>
      <c r="J22" s="43">
        <v>6.3</v>
      </c>
      <c r="K22" s="43">
        <v>6.3</v>
      </c>
      <c r="L22" s="43">
        <v>6.3</v>
      </c>
      <c r="M22" s="43">
        <v>6.2</v>
      </c>
      <c r="N22" s="32"/>
      <c r="O22" s="43">
        <v>35.799999999999997</v>
      </c>
      <c r="P22" s="43">
        <v>36.299999999999997</v>
      </c>
      <c r="Q22" s="32"/>
      <c r="R22" s="43">
        <v>37</v>
      </c>
      <c r="S22" s="43">
        <v>37</v>
      </c>
      <c r="T22" s="43">
        <v>36.9</v>
      </c>
      <c r="U22" s="43">
        <v>36.9</v>
      </c>
      <c r="V22" s="43">
        <v>6.3</v>
      </c>
      <c r="W22" s="43">
        <v>6.2</v>
      </c>
      <c r="X22" s="43">
        <v>0</v>
      </c>
      <c r="Y22" s="43">
        <v>0</v>
      </c>
      <c r="Z22" s="23"/>
      <c r="AA22" s="43">
        <v>37</v>
      </c>
      <c r="AB22" s="43">
        <v>37</v>
      </c>
      <c r="AC22" s="43">
        <v>36.9</v>
      </c>
      <c r="AD22" s="43">
        <v>36.9</v>
      </c>
      <c r="AE22" s="43">
        <v>6.3</v>
      </c>
      <c r="AF22" s="43">
        <v>6.2</v>
      </c>
      <c r="AG22" s="43">
        <v>0</v>
      </c>
      <c r="AH22" s="43">
        <v>0</v>
      </c>
      <c r="AI22" s="23"/>
      <c r="AJ22" s="43">
        <v>0</v>
      </c>
      <c r="AK22" s="43">
        <v>0</v>
      </c>
      <c r="AL22" s="43">
        <v>0</v>
      </c>
      <c r="AM22" s="43">
        <v>0</v>
      </c>
      <c r="AN22" s="43">
        <v>6.2</v>
      </c>
      <c r="AO22" s="43">
        <v>6.2</v>
      </c>
      <c r="AP22" s="43">
        <v>0</v>
      </c>
      <c r="AQ22" s="43">
        <v>0</v>
      </c>
      <c r="AR22" s="23"/>
      <c r="AS22" s="43">
        <v>6.1</v>
      </c>
      <c r="AT22" s="43">
        <v>6.1</v>
      </c>
      <c r="AU22" s="23"/>
      <c r="AV22" s="43">
        <v>6.1</v>
      </c>
      <c r="AW22" s="43">
        <v>6.3</v>
      </c>
      <c r="AX22" s="43">
        <v>36.9</v>
      </c>
      <c r="AY22" s="43">
        <v>35.6</v>
      </c>
      <c r="AZ22" s="43">
        <v>35.6</v>
      </c>
      <c r="BA22" s="23"/>
      <c r="BB22" s="43">
        <v>0</v>
      </c>
      <c r="BC22" s="43">
        <v>0</v>
      </c>
      <c r="BD22" s="43">
        <v>36</v>
      </c>
      <c r="BE22" s="43">
        <v>36.1</v>
      </c>
      <c r="BF22" s="43">
        <v>6.2</v>
      </c>
      <c r="BG22" s="43">
        <v>6.2</v>
      </c>
      <c r="BH22" s="23"/>
      <c r="BI22" s="43">
        <v>37.4</v>
      </c>
      <c r="BJ22" s="43">
        <v>37.4</v>
      </c>
      <c r="BK22" s="43">
        <v>36.1</v>
      </c>
      <c r="BL22" s="43">
        <v>37.200000000000003</v>
      </c>
      <c r="BM22" s="23"/>
      <c r="BN22" s="43">
        <v>120.4</v>
      </c>
      <c r="BO22" s="43">
        <v>119.7</v>
      </c>
      <c r="BP22" s="23"/>
      <c r="BQ22" s="43">
        <v>0</v>
      </c>
      <c r="BR22" s="43">
        <v>0</v>
      </c>
      <c r="BS22" s="43">
        <v>36.1</v>
      </c>
      <c r="BT22" s="43">
        <v>37.200000000000003</v>
      </c>
      <c r="BU22" s="43">
        <v>6.3</v>
      </c>
      <c r="BV22" s="43">
        <v>6.4</v>
      </c>
      <c r="BW22" s="43">
        <v>0</v>
      </c>
      <c r="BX22" s="43">
        <v>0</v>
      </c>
      <c r="BY22" s="23"/>
      <c r="BZ22" s="32"/>
      <c r="CA22" s="23"/>
      <c r="CB22" s="23"/>
    </row>
    <row r="23" spans="1:82" s="5" customFormat="1">
      <c r="A23" s="20">
        <f>'Замер Актив 20 июня 2018'!A23</f>
        <v>43271</v>
      </c>
      <c r="B23" s="21" t="s">
        <v>52</v>
      </c>
      <c r="C23" s="22"/>
      <c r="D23" s="43">
        <v>37.1</v>
      </c>
      <c r="E23" s="43">
        <v>37.200000000000003</v>
      </c>
      <c r="F23" s="43">
        <v>36.799999999999997</v>
      </c>
      <c r="G23" s="43">
        <v>36.799999999999997</v>
      </c>
      <c r="H23" s="43">
        <v>0</v>
      </c>
      <c r="I23" s="43">
        <v>0</v>
      </c>
      <c r="J23" s="43">
        <v>6.3</v>
      </c>
      <c r="K23" s="43">
        <v>6.3</v>
      </c>
      <c r="L23" s="43">
        <v>6.3</v>
      </c>
      <c r="M23" s="43">
        <v>6.2</v>
      </c>
      <c r="N23" s="32"/>
      <c r="O23" s="43">
        <v>35.799999999999997</v>
      </c>
      <c r="P23" s="43">
        <v>36.299999999999997</v>
      </c>
      <c r="Q23" s="32"/>
      <c r="R23" s="43">
        <v>37</v>
      </c>
      <c r="S23" s="43">
        <v>37</v>
      </c>
      <c r="T23" s="43">
        <v>37</v>
      </c>
      <c r="U23" s="43">
        <v>36.9</v>
      </c>
      <c r="V23" s="43">
        <v>6.3</v>
      </c>
      <c r="W23" s="43">
        <v>6.2</v>
      </c>
      <c r="X23" s="43">
        <v>0</v>
      </c>
      <c r="Y23" s="43">
        <v>0</v>
      </c>
      <c r="Z23" s="23"/>
      <c r="AA23" s="43">
        <v>37</v>
      </c>
      <c r="AB23" s="43">
        <v>37</v>
      </c>
      <c r="AC23" s="43">
        <v>37</v>
      </c>
      <c r="AD23" s="43">
        <v>36.9</v>
      </c>
      <c r="AE23" s="43">
        <v>6.3</v>
      </c>
      <c r="AF23" s="43">
        <v>6.2</v>
      </c>
      <c r="AG23" s="43">
        <v>0</v>
      </c>
      <c r="AH23" s="43">
        <v>0</v>
      </c>
      <c r="AI23" s="23"/>
      <c r="AJ23" s="43">
        <v>0</v>
      </c>
      <c r="AK23" s="43">
        <v>0</v>
      </c>
      <c r="AL23" s="43">
        <v>0</v>
      </c>
      <c r="AM23" s="43">
        <v>0</v>
      </c>
      <c r="AN23" s="43">
        <v>6.2</v>
      </c>
      <c r="AO23" s="43">
        <v>6.2</v>
      </c>
      <c r="AP23" s="43">
        <v>0</v>
      </c>
      <c r="AQ23" s="43">
        <v>0</v>
      </c>
      <c r="AR23" s="23"/>
      <c r="AS23" s="43">
        <v>6.2</v>
      </c>
      <c r="AT23" s="43">
        <v>6.1</v>
      </c>
      <c r="AU23" s="23"/>
      <c r="AV23" s="43">
        <v>6.1</v>
      </c>
      <c r="AW23" s="43">
        <v>6.3</v>
      </c>
      <c r="AX23" s="43">
        <v>36.9</v>
      </c>
      <c r="AY23" s="43">
        <v>35.6</v>
      </c>
      <c r="AZ23" s="43">
        <v>35.5</v>
      </c>
      <c r="BA23" s="23"/>
      <c r="BB23" s="43">
        <v>0</v>
      </c>
      <c r="BC23" s="43">
        <v>0</v>
      </c>
      <c r="BD23" s="43">
        <v>36</v>
      </c>
      <c r="BE23" s="43">
        <v>36.1</v>
      </c>
      <c r="BF23" s="43">
        <v>6.2</v>
      </c>
      <c r="BG23" s="43">
        <v>6.2</v>
      </c>
      <c r="BH23" s="23"/>
      <c r="BI23" s="43">
        <v>37.4</v>
      </c>
      <c r="BJ23" s="43">
        <v>37.4</v>
      </c>
      <c r="BK23" s="43">
        <v>36.1</v>
      </c>
      <c r="BL23" s="43">
        <v>37.299999999999997</v>
      </c>
      <c r="BM23" s="23"/>
      <c r="BN23" s="43">
        <v>120.4</v>
      </c>
      <c r="BO23" s="43">
        <v>119.6</v>
      </c>
      <c r="BP23" s="23"/>
      <c r="BQ23" s="43">
        <v>0</v>
      </c>
      <c r="BR23" s="43">
        <v>0</v>
      </c>
      <c r="BS23" s="43">
        <v>36.1</v>
      </c>
      <c r="BT23" s="43">
        <v>37.299999999999997</v>
      </c>
      <c r="BU23" s="43">
        <v>6.3</v>
      </c>
      <c r="BV23" s="43">
        <v>6.4</v>
      </c>
      <c r="BW23" s="43">
        <v>0</v>
      </c>
      <c r="BX23" s="43">
        <v>0</v>
      </c>
      <c r="BY23" s="23"/>
      <c r="BZ23" s="32"/>
      <c r="CA23" s="23"/>
      <c r="CB23" s="23"/>
    </row>
    <row r="24" spans="1:82" s="5" customFormat="1">
      <c r="A24" s="20">
        <f>'Замер Актив 20 июня 2018'!A24</f>
        <v>43271</v>
      </c>
      <c r="B24" s="21" t="s">
        <v>53</v>
      </c>
      <c r="C24" s="22"/>
      <c r="D24" s="43">
        <v>37.1</v>
      </c>
      <c r="E24" s="43">
        <v>37.200000000000003</v>
      </c>
      <c r="F24" s="43">
        <v>36.700000000000003</v>
      </c>
      <c r="G24" s="43">
        <v>36.700000000000003</v>
      </c>
      <c r="H24" s="43">
        <v>0</v>
      </c>
      <c r="I24" s="43">
        <v>0</v>
      </c>
      <c r="J24" s="43">
        <v>6.3</v>
      </c>
      <c r="K24" s="43">
        <v>6.3</v>
      </c>
      <c r="L24" s="43">
        <v>6.3</v>
      </c>
      <c r="M24" s="43">
        <v>6.2</v>
      </c>
      <c r="N24" s="32"/>
      <c r="O24" s="43">
        <v>35.799999999999997</v>
      </c>
      <c r="P24" s="43">
        <v>36.299999999999997</v>
      </c>
      <c r="Q24" s="32"/>
      <c r="R24" s="43">
        <v>37</v>
      </c>
      <c r="S24" s="43">
        <v>37</v>
      </c>
      <c r="T24" s="43">
        <v>36.9</v>
      </c>
      <c r="U24" s="43">
        <v>36.9</v>
      </c>
      <c r="V24" s="43">
        <v>6.3</v>
      </c>
      <c r="W24" s="43">
        <v>6.2</v>
      </c>
      <c r="X24" s="43">
        <v>0</v>
      </c>
      <c r="Y24" s="43">
        <v>0</v>
      </c>
      <c r="Z24" s="23"/>
      <c r="AA24" s="43">
        <v>37</v>
      </c>
      <c r="AB24" s="43">
        <v>37</v>
      </c>
      <c r="AC24" s="43">
        <v>36.9</v>
      </c>
      <c r="AD24" s="43">
        <v>36.9</v>
      </c>
      <c r="AE24" s="43">
        <v>6.3</v>
      </c>
      <c r="AF24" s="43">
        <v>6.2</v>
      </c>
      <c r="AG24" s="43">
        <v>0</v>
      </c>
      <c r="AH24" s="43">
        <v>0</v>
      </c>
      <c r="AI24" s="23"/>
      <c r="AJ24" s="43">
        <v>0</v>
      </c>
      <c r="AK24" s="43">
        <v>0</v>
      </c>
      <c r="AL24" s="43">
        <v>0</v>
      </c>
      <c r="AM24" s="43">
        <v>0</v>
      </c>
      <c r="AN24" s="43">
        <v>6.2</v>
      </c>
      <c r="AO24" s="43">
        <v>6.2</v>
      </c>
      <c r="AP24" s="43">
        <v>0</v>
      </c>
      <c r="AQ24" s="43">
        <v>0</v>
      </c>
      <c r="AR24" s="23"/>
      <c r="AS24" s="43">
        <v>6.1</v>
      </c>
      <c r="AT24" s="43">
        <v>6.1</v>
      </c>
      <c r="AU24" s="23"/>
      <c r="AV24" s="43">
        <v>6.1</v>
      </c>
      <c r="AW24" s="43">
        <v>6.3</v>
      </c>
      <c r="AX24" s="43">
        <v>36.799999999999997</v>
      </c>
      <c r="AY24" s="43">
        <v>35.5</v>
      </c>
      <c r="AZ24" s="43">
        <v>35.5</v>
      </c>
      <c r="BA24" s="23"/>
      <c r="BB24" s="43">
        <v>0</v>
      </c>
      <c r="BC24" s="43">
        <v>0</v>
      </c>
      <c r="BD24" s="43">
        <v>36</v>
      </c>
      <c r="BE24" s="43">
        <v>36</v>
      </c>
      <c r="BF24" s="43">
        <v>6.2</v>
      </c>
      <c r="BG24" s="43">
        <v>6.2</v>
      </c>
      <c r="BH24" s="23"/>
      <c r="BI24" s="43">
        <v>37.4</v>
      </c>
      <c r="BJ24" s="43">
        <v>37.4</v>
      </c>
      <c r="BK24" s="43">
        <v>36.1</v>
      </c>
      <c r="BL24" s="43">
        <v>37.299999999999997</v>
      </c>
      <c r="BM24" s="23"/>
      <c r="BN24" s="43">
        <v>120.4</v>
      </c>
      <c r="BO24" s="43">
        <v>119.6</v>
      </c>
      <c r="BP24" s="23"/>
      <c r="BQ24" s="43">
        <v>0</v>
      </c>
      <c r="BR24" s="43">
        <v>0</v>
      </c>
      <c r="BS24" s="43">
        <v>36.1</v>
      </c>
      <c r="BT24" s="43">
        <v>37.299999999999997</v>
      </c>
      <c r="BU24" s="43">
        <v>6.3</v>
      </c>
      <c r="BV24" s="43">
        <v>6.4</v>
      </c>
      <c r="BW24" s="43">
        <v>0</v>
      </c>
      <c r="BX24" s="43">
        <v>0</v>
      </c>
      <c r="BY24" s="23"/>
      <c r="BZ24" s="32"/>
      <c r="CA24" s="23"/>
      <c r="CB24" s="23"/>
    </row>
    <row r="25" spans="1:82" s="5" customFormat="1">
      <c r="A25" s="20">
        <f>'Замер Актив 20 июня 2018'!A25</f>
        <v>43271</v>
      </c>
      <c r="B25" s="21" t="s">
        <v>54</v>
      </c>
      <c r="C25" s="22"/>
      <c r="D25" s="43">
        <v>37.1</v>
      </c>
      <c r="E25" s="43">
        <v>37.200000000000003</v>
      </c>
      <c r="F25" s="43">
        <v>36.799999999999997</v>
      </c>
      <c r="G25" s="43">
        <v>36.799999999999997</v>
      </c>
      <c r="H25" s="43">
        <v>0</v>
      </c>
      <c r="I25" s="43">
        <v>0</v>
      </c>
      <c r="J25" s="43">
        <v>6.3</v>
      </c>
      <c r="K25" s="43">
        <v>6.3</v>
      </c>
      <c r="L25" s="43">
        <v>6.3</v>
      </c>
      <c r="M25" s="43">
        <v>6.2</v>
      </c>
      <c r="N25" s="32"/>
      <c r="O25" s="43">
        <v>35.799999999999997</v>
      </c>
      <c r="P25" s="43">
        <v>36.299999999999997</v>
      </c>
      <c r="Q25" s="32"/>
      <c r="R25" s="43">
        <v>37</v>
      </c>
      <c r="S25" s="43">
        <v>37</v>
      </c>
      <c r="T25" s="43">
        <v>36.9</v>
      </c>
      <c r="U25" s="43">
        <v>36.9</v>
      </c>
      <c r="V25" s="43">
        <v>6.3</v>
      </c>
      <c r="W25" s="43">
        <v>6.2</v>
      </c>
      <c r="X25" s="43">
        <v>0</v>
      </c>
      <c r="Y25" s="43">
        <v>0</v>
      </c>
      <c r="Z25" s="23"/>
      <c r="AA25" s="43">
        <v>37</v>
      </c>
      <c r="AB25" s="43">
        <v>37</v>
      </c>
      <c r="AC25" s="43">
        <v>36.9</v>
      </c>
      <c r="AD25" s="43">
        <v>36.9</v>
      </c>
      <c r="AE25" s="43">
        <v>6.3</v>
      </c>
      <c r="AF25" s="43">
        <v>6.2</v>
      </c>
      <c r="AG25" s="43">
        <v>0</v>
      </c>
      <c r="AH25" s="43">
        <v>0</v>
      </c>
      <c r="AI25" s="23"/>
      <c r="AJ25" s="43">
        <v>0</v>
      </c>
      <c r="AK25" s="43">
        <v>0</v>
      </c>
      <c r="AL25" s="43">
        <v>0</v>
      </c>
      <c r="AM25" s="43">
        <v>0</v>
      </c>
      <c r="AN25" s="43">
        <v>6.2</v>
      </c>
      <c r="AO25" s="43">
        <v>6.2</v>
      </c>
      <c r="AP25" s="43">
        <v>0</v>
      </c>
      <c r="AQ25" s="43">
        <v>0</v>
      </c>
      <c r="AR25" s="23"/>
      <c r="AS25" s="43">
        <v>6.1</v>
      </c>
      <c r="AT25" s="43">
        <v>6.1</v>
      </c>
      <c r="AU25" s="23"/>
      <c r="AV25" s="43">
        <v>6.1</v>
      </c>
      <c r="AW25" s="43">
        <v>6.3</v>
      </c>
      <c r="AX25" s="43">
        <v>36.799999999999997</v>
      </c>
      <c r="AY25" s="43">
        <v>35.5</v>
      </c>
      <c r="AZ25" s="43">
        <v>35.5</v>
      </c>
      <c r="BA25" s="23"/>
      <c r="BB25" s="43">
        <v>0</v>
      </c>
      <c r="BC25" s="43">
        <v>0</v>
      </c>
      <c r="BD25" s="43">
        <v>36</v>
      </c>
      <c r="BE25" s="43">
        <v>36</v>
      </c>
      <c r="BF25" s="43">
        <v>6.2</v>
      </c>
      <c r="BG25" s="43">
        <v>6.2</v>
      </c>
      <c r="BH25" s="23"/>
      <c r="BI25" s="43">
        <v>37.4</v>
      </c>
      <c r="BJ25" s="43">
        <v>37.4</v>
      </c>
      <c r="BK25" s="43">
        <v>36</v>
      </c>
      <c r="BL25" s="43">
        <v>37.200000000000003</v>
      </c>
      <c r="BM25" s="23"/>
      <c r="BN25" s="43">
        <v>120.5</v>
      </c>
      <c r="BO25" s="43">
        <v>119.7</v>
      </c>
      <c r="BP25" s="23"/>
      <c r="BQ25" s="43">
        <v>0</v>
      </c>
      <c r="BR25" s="43">
        <v>0</v>
      </c>
      <c r="BS25" s="43">
        <v>36</v>
      </c>
      <c r="BT25" s="43">
        <v>37.200000000000003</v>
      </c>
      <c r="BU25" s="43">
        <v>6.3</v>
      </c>
      <c r="BV25" s="43">
        <v>6.4</v>
      </c>
      <c r="BW25" s="43">
        <v>0</v>
      </c>
      <c r="BX25" s="43">
        <v>0</v>
      </c>
      <c r="BY25" s="23"/>
      <c r="BZ25" s="32"/>
      <c r="CA25" s="23"/>
      <c r="CB25" s="23"/>
    </row>
    <row r="26" spans="1:82" s="5" customFormat="1">
      <c r="A26" s="20">
        <f>'Замер Актив 20 июня 2018'!A26</f>
        <v>43271</v>
      </c>
      <c r="B26" s="31" t="s">
        <v>55</v>
      </c>
      <c r="C26" s="22"/>
      <c r="D26" s="43">
        <v>37.1</v>
      </c>
      <c r="E26" s="43">
        <v>37.200000000000003</v>
      </c>
      <c r="F26" s="43">
        <v>36.700000000000003</v>
      </c>
      <c r="G26" s="43">
        <v>36.700000000000003</v>
      </c>
      <c r="H26" s="43">
        <v>0</v>
      </c>
      <c r="I26" s="43">
        <v>0</v>
      </c>
      <c r="J26" s="43">
        <v>6.3</v>
      </c>
      <c r="K26" s="43">
        <v>6.3</v>
      </c>
      <c r="L26" s="43">
        <v>6.3</v>
      </c>
      <c r="M26" s="43">
        <v>6.2</v>
      </c>
      <c r="N26" s="32"/>
      <c r="O26" s="43">
        <v>35.799999999999997</v>
      </c>
      <c r="P26" s="43">
        <v>36.299999999999997</v>
      </c>
      <c r="Q26" s="32"/>
      <c r="R26" s="43">
        <v>36.9</v>
      </c>
      <c r="S26" s="43">
        <v>36.9</v>
      </c>
      <c r="T26" s="43">
        <v>36.9</v>
      </c>
      <c r="U26" s="43">
        <v>36.9</v>
      </c>
      <c r="V26" s="43">
        <v>6.3</v>
      </c>
      <c r="W26" s="43">
        <v>6.2</v>
      </c>
      <c r="X26" s="43">
        <v>0</v>
      </c>
      <c r="Y26" s="43">
        <v>0</v>
      </c>
      <c r="Z26" s="32"/>
      <c r="AA26" s="43">
        <v>36.9</v>
      </c>
      <c r="AB26" s="43">
        <v>36.9</v>
      </c>
      <c r="AC26" s="43">
        <v>36.9</v>
      </c>
      <c r="AD26" s="43">
        <v>36.9</v>
      </c>
      <c r="AE26" s="43">
        <v>6.3</v>
      </c>
      <c r="AF26" s="43">
        <v>6.2</v>
      </c>
      <c r="AG26" s="43">
        <v>0</v>
      </c>
      <c r="AH26" s="43">
        <v>0</v>
      </c>
      <c r="AI26" s="32"/>
      <c r="AJ26" s="43">
        <v>0</v>
      </c>
      <c r="AK26" s="43">
        <v>0</v>
      </c>
      <c r="AL26" s="43">
        <v>0</v>
      </c>
      <c r="AM26" s="43">
        <v>0</v>
      </c>
      <c r="AN26" s="43">
        <v>6.2</v>
      </c>
      <c r="AO26" s="43">
        <v>6.2</v>
      </c>
      <c r="AP26" s="43">
        <v>0</v>
      </c>
      <c r="AQ26" s="43">
        <v>0</v>
      </c>
      <c r="AR26" s="32"/>
      <c r="AS26" s="43">
        <v>6.1</v>
      </c>
      <c r="AT26" s="43">
        <v>6.1</v>
      </c>
      <c r="AU26" s="23"/>
      <c r="AV26" s="43">
        <v>6.1</v>
      </c>
      <c r="AW26" s="43">
        <v>6.3</v>
      </c>
      <c r="AX26" s="43">
        <v>36.9</v>
      </c>
      <c r="AY26" s="43">
        <v>35.4</v>
      </c>
      <c r="AZ26" s="43">
        <v>35.4</v>
      </c>
      <c r="BA26" s="23"/>
      <c r="BB26" s="43">
        <v>0</v>
      </c>
      <c r="BC26" s="43">
        <v>0</v>
      </c>
      <c r="BD26" s="43">
        <v>36</v>
      </c>
      <c r="BE26" s="43">
        <v>36</v>
      </c>
      <c r="BF26" s="43">
        <v>6.2</v>
      </c>
      <c r="BG26" s="43">
        <v>6.2</v>
      </c>
      <c r="BH26" s="32"/>
      <c r="BI26" s="43">
        <v>37.4</v>
      </c>
      <c r="BJ26" s="43">
        <v>37.4</v>
      </c>
      <c r="BK26" s="43">
        <v>36</v>
      </c>
      <c r="BL26" s="43">
        <v>37.299999999999997</v>
      </c>
      <c r="BM26" s="32"/>
      <c r="BN26" s="43">
        <v>120.4</v>
      </c>
      <c r="BO26" s="43">
        <v>119.6</v>
      </c>
      <c r="BP26" s="32"/>
      <c r="BQ26" s="43">
        <v>0</v>
      </c>
      <c r="BR26" s="43">
        <v>0</v>
      </c>
      <c r="BS26" s="43">
        <v>36</v>
      </c>
      <c r="BT26" s="43">
        <v>37.299999999999997</v>
      </c>
      <c r="BU26" s="43">
        <v>6.3</v>
      </c>
      <c r="BV26" s="43">
        <v>6.4</v>
      </c>
      <c r="BW26" s="43">
        <v>0</v>
      </c>
      <c r="BX26" s="43">
        <v>0</v>
      </c>
      <c r="BY26" s="23"/>
      <c r="BZ26" s="32"/>
      <c r="CA26" s="23"/>
      <c r="CB26" s="23"/>
    </row>
    <row r="27" spans="1:82" s="35" customFormat="1">
      <c r="A27" s="20">
        <f>'Замер Актив 20 июня 2018'!A27</f>
        <v>43271</v>
      </c>
      <c r="B27" s="21" t="s">
        <v>56</v>
      </c>
      <c r="C27" s="22"/>
      <c r="D27" s="43">
        <v>37.1</v>
      </c>
      <c r="E27" s="43">
        <v>37.200000000000003</v>
      </c>
      <c r="F27" s="43">
        <v>36.799999999999997</v>
      </c>
      <c r="G27" s="43">
        <v>36.799999999999997</v>
      </c>
      <c r="H27" s="43">
        <v>0</v>
      </c>
      <c r="I27" s="43">
        <v>0</v>
      </c>
      <c r="J27" s="43">
        <v>6.3</v>
      </c>
      <c r="K27" s="43">
        <v>6.3</v>
      </c>
      <c r="L27" s="43">
        <v>6.3</v>
      </c>
      <c r="M27" s="43">
        <v>6.2</v>
      </c>
      <c r="N27" s="32"/>
      <c r="O27" s="43">
        <v>35.799999999999997</v>
      </c>
      <c r="P27" s="43">
        <v>36.299999999999997</v>
      </c>
      <c r="Q27" s="32"/>
      <c r="R27" s="43">
        <v>36.9</v>
      </c>
      <c r="S27" s="43">
        <v>37</v>
      </c>
      <c r="T27" s="43">
        <v>36.9</v>
      </c>
      <c r="U27" s="43">
        <v>36.9</v>
      </c>
      <c r="V27" s="43">
        <v>6.3</v>
      </c>
      <c r="W27" s="43">
        <v>6.2</v>
      </c>
      <c r="X27" s="43">
        <v>0</v>
      </c>
      <c r="Y27" s="43">
        <v>0</v>
      </c>
      <c r="Z27" s="23"/>
      <c r="AA27" s="43">
        <v>36.9</v>
      </c>
      <c r="AB27" s="43">
        <v>37</v>
      </c>
      <c r="AC27" s="43">
        <v>36.9</v>
      </c>
      <c r="AD27" s="43">
        <v>36.9</v>
      </c>
      <c r="AE27" s="43">
        <v>6.3</v>
      </c>
      <c r="AF27" s="43">
        <v>6.2</v>
      </c>
      <c r="AG27" s="43">
        <v>0</v>
      </c>
      <c r="AH27" s="43">
        <v>0</v>
      </c>
      <c r="AI27" s="23"/>
      <c r="AJ27" s="43">
        <v>0</v>
      </c>
      <c r="AK27" s="43">
        <v>0</v>
      </c>
      <c r="AL27" s="43">
        <v>0</v>
      </c>
      <c r="AM27" s="43">
        <v>0</v>
      </c>
      <c r="AN27" s="43">
        <v>6.2</v>
      </c>
      <c r="AO27" s="43">
        <v>6.2</v>
      </c>
      <c r="AP27" s="43">
        <v>0</v>
      </c>
      <c r="AQ27" s="43">
        <v>0</v>
      </c>
      <c r="AR27" s="23"/>
      <c r="AS27" s="43">
        <v>6.2</v>
      </c>
      <c r="AT27" s="43">
        <v>6.1</v>
      </c>
      <c r="AU27" s="23"/>
      <c r="AV27" s="43">
        <v>6.1</v>
      </c>
      <c r="AW27" s="43">
        <v>6.3</v>
      </c>
      <c r="AX27" s="43">
        <v>36.9</v>
      </c>
      <c r="AY27" s="43">
        <v>35.4</v>
      </c>
      <c r="AZ27" s="43">
        <v>35.4</v>
      </c>
      <c r="BA27" s="23"/>
      <c r="BB27" s="43">
        <v>0</v>
      </c>
      <c r="BC27" s="43">
        <v>0</v>
      </c>
      <c r="BD27" s="43">
        <v>36</v>
      </c>
      <c r="BE27" s="43">
        <v>36</v>
      </c>
      <c r="BF27" s="43">
        <v>6.2</v>
      </c>
      <c r="BG27" s="43">
        <v>6.2</v>
      </c>
      <c r="BH27" s="23"/>
      <c r="BI27" s="43">
        <v>37.4</v>
      </c>
      <c r="BJ27" s="43">
        <v>37.4</v>
      </c>
      <c r="BK27" s="43">
        <v>36.1</v>
      </c>
      <c r="BL27" s="43">
        <v>37.299999999999997</v>
      </c>
      <c r="BM27" s="23"/>
      <c r="BN27" s="43">
        <v>120.4</v>
      </c>
      <c r="BO27" s="43">
        <v>119.7</v>
      </c>
      <c r="BP27" s="23"/>
      <c r="BQ27" s="43">
        <v>0</v>
      </c>
      <c r="BR27" s="43">
        <v>0</v>
      </c>
      <c r="BS27" s="43">
        <v>36.1</v>
      </c>
      <c r="BT27" s="43">
        <v>37.299999999999997</v>
      </c>
      <c r="BU27" s="43">
        <v>6.3</v>
      </c>
      <c r="BV27" s="43">
        <v>6.4</v>
      </c>
      <c r="BW27" s="43">
        <v>0</v>
      </c>
      <c r="BX27" s="43">
        <v>0</v>
      </c>
      <c r="BY27" s="23"/>
      <c r="BZ27" s="32"/>
      <c r="CA27" s="23"/>
      <c r="CB27" s="23"/>
      <c r="CD27" s="5"/>
    </row>
    <row r="28" spans="1:82" s="5" customFormat="1">
      <c r="A28" s="20">
        <f>'Замер Актив 20 июня 2018'!A28</f>
        <v>43271</v>
      </c>
      <c r="B28" s="21" t="s">
        <v>57</v>
      </c>
      <c r="C28" s="22"/>
      <c r="D28" s="43">
        <v>37.1</v>
      </c>
      <c r="E28" s="43">
        <v>37.200000000000003</v>
      </c>
      <c r="F28" s="43">
        <v>36.799999999999997</v>
      </c>
      <c r="G28" s="43">
        <v>36.799999999999997</v>
      </c>
      <c r="H28" s="43">
        <v>0</v>
      </c>
      <c r="I28" s="43">
        <v>0</v>
      </c>
      <c r="J28" s="43">
        <v>6.3</v>
      </c>
      <c r="K28" s="43">
        <v>6.3</v>
      </c>
      <c r="L28" s="43">
        <v>6.3</v>
      </c>
      <c r="M28" s="43">
        <v>6.2</v>
      </c>
      <c r="N28" s="32"/>
      <c r="O28" s="43">
        <v>35.9</v>
      </c>
      <c r="P28" s="43">
        <v>36.299999999999997</v>
      </c>
      <c r="Q28" s="32"/>
      <c r="R28" s="43">
        <v>37</v>
      </c>
      <c r="S28" s="43">
        <v>37</v>
      </c>
      <c r="T28" s="43">
        <v>36.9</v>
      </c>
      <c r="U28" s="43">
        <v>36.9</v>
      </c>
      <c r="V28" s="43">
        <v>6.3</v>
      </c>
      <c r="W28" s="43">
        <v>6.2</v>
      </c>
      <c r="X28" s="43">
        <v>0</v>
      </c>
      <c r="Y28" s="43">
        <v>0</v>
      </c>
      <c r="Z28" s="23"/>
      <c r="AA28" s="43">
        <v>37</v>
      </c>
      <c r="AB28" s="43">
        <v>37</v>
      </c>
      <c r="AC28" s="43">
        <v>36.9</v>
      </c>
      <c r="AD28" s="43">
        <v>36.9</v>
      </c>
      <c r="AE28" s="43">
        <v>6.3</v>
      </c>
      <c r="AF28" s="43">
        <v>6.2</v>
      </c>
      <c r="AG28" s="43">
        <v>0</v>
      </c>
      <c r="AH28" s="43">
        <v>0</v>
      </c>
      <c r="AI28" s="23"/>
      <c r="AJ28" s="43">
        <v>0</v>
      </c>
      <c r="AK28" s="43">
        <v>0</v>
      </c>
      <c r="AL28" s="43">
        <v>0</v>
      </c>
      <c r="AM28" s="43">
        <v>0</v>
      </c>
      <c r="AN28" s="43">
        <v>6.2</v>
      </c>
      <c r="AO28" s="43">
        <v>6.2</v>
      </c>
      <c r="AP28" s="43">
        <v>0</v>
      </c>
      <c r="AQ28" s="43">
        <v>0</v>
      </c>
      <c r="AR28" s="23"/>
      <c r="AS28" s="43">
        <v>6.2</v>
      </c>
      <c r="AT28" s="43">
        <v>6.2</v>
      </c>
      <c r="AU28" s="23"/>
      <c r="AV28" s="43">
        <v>6.1</v>
      </c>
      <c r="AW28" s="43">
        <v>6.3</v>
      </c>
      <c r="AX28" s="43">
        <v>36.9</v>
      </c>
      <c r="AY28" s="43">
        <v>35.4</v>
      </c>
      <c r="AZ28" s="43">
        <v>35.4</v>
      </c>
      <c r="BA28" s="23"/>
      <c r="BB28" s="43">
        <v>0</v>
      </c>
      <c r="BC28" s="43">
        <v>0</v>
      </c>
      <c r="BD28" s="43">
        <v>36</v>
      </c>
      <c r="BE28" s="43">
        <v>36.1</v>
      </c>
      <c r="BF28" s="43">
        <v>6.2</v>
      </c>
      <c r="BG28" s="43">
        <v>6.2</v>
      </c>
      <c r="BH28" s="23"/>
      <c r="BI28" s="43">
        <v>37.4</v>
      </c>
      <c r="BJ28" s="43">
        <v>37.4</v>
      </c>
      <c r="BK28" s="43">
        <v>36.1</v>
      </c>
      <c r="BL28" s="43">
        <v>37.299999999999997</v>
      </c>
      <c r="BM28" s="23"/>
      <c r="BN28" s="43">
        <v>120.5</v>
      </c>
      <c r="BO28" s="43">
        <v>119.7</v>
      </c>
      <c r="BP28" s="23"/>
      <c r="BQ28" s="43">
        <v>0</v>
      </c>
      <c r="BR28" s="43">
        <v>0</v>
      </c>
      <c r="BS28" s="43">
        <v>36.1</v>
      </c>
      <c r="BT28" s="43">
        <v>37.299999999999997</v>
      </c>
      <c r="BU28" s="43">
        <v>6.3</v>
      </c>
      <c r="BV28" s="43">
        <v>6.4</v>
      </c>
      <c r="BW28" s="43">
        <v>0</v>
      </c>
      <c r="BX28" s="43">
        <v>0</v>
      </c>
      <c r="BY28" s="23"/>
      <c r="BZ28" s="32"/>
      <c r="CA28" s="23"/>
      <c r="CB28" s="23"/>
    </row>
    <row r="29" spans="1:82" s="5" customFormat="1">
      <c r="A29" s="20">
        <f>'Замер Актив 20 июня 2018'!A29</f>
        <v>43271</v>
      </c>
      <c r="B29" s="21" t="s">
        <v>58</v>
      </c>
      <c r="C29" s="22"/>
      <c r="D29" s="43">
        <v>37.200000000000003</v>
      </c>
      <c r="E29" s="43">
        <v>37.200000000000003</v>
      </c>
      <c r="F29" s="43">
        <v>36.9</v>
      </c>
      <c r="G29" s="43">
        <v>36.9</v>
      </c>
      <c r="H29" s="43">
        <v>0</v>
      </c>
      <c r="I29" s="43">
        <v>0</v>
      </c>
      <c r="J29" s="43">
        <v>6.3</v>
      </c>
      <c r="K29" s="43">
        <v>6.3</v>
      </c>
      <c r="L29" s="43">
        <v>6.3</v>
      </c>
      <c r="M29" s="43">
        <v>6.2</v>
      </c>
      <c r="N29" s="32"/>
      <c r="O29" s="43">
        <v>35.9</v>
      </c>
      <c r="P29" s="43">
        <v>36.4</v>
      </c>
      <c r="Q29" s="32"/>
      <c r="R29" s="43">
        <v>37</v>
      </c>
      <c r="S29" s="43">
        <v>37</v>
      </c>
      <c r="T29" s="43">
        <v>37</v>
      </c>
      <c r="U29" s="43">
        <v>36.9</v>
      </c>
      <c r="V29" s="43">
        <v>6.3</v>
      </c>
      <c r="W29" s="43">
        <v>6.2</v>
      </c>
      <c r="X29" s="43">
        <v>0</v>
      </c>
      <c r="Y29" s="43">
        <v>0</v>
      </c>
      <c r="Z29" s="23"/>
      <c r="AA29" s="43">
        <v>37</v>
      </c>
      <c r="AB29" s="43">
        <v>37</v>
      </c>
      <c r="AC29" s="43">
        <v>37</v>
      </c>
      <c r="AD29" s="43">
        <v>36.9</v>
      </c>
      <c r="AE29" s="43">
        <v>6.3</v>
      </c>
      <c r="AF29" s="43">
        <v>6.2</v>
      </c>
      <c r="AG29" s="43">
        <v>0</v>
      </c>
      <c r="AH29" s="43">
        <v>0</v>
      </c>
      <c r="AI29" s="23"/>
      <c r="AJ29" s="43">
        <v>0</v>
      </c>
      <c r="AK29" s="43">
        <v>0</v>
      </c>
      <c r="AL29" s="43">
        <v>0</v>
      </c>
      <c r="AM29" s="43">
        <v>0</v>
      </c>
      <c r="AN29" s="43">
        <v>6.2</v>
      </c>
      <c r="AO29" s="43">
        <v>6.2</v>
      </c>
      <c r="AP29" s="43">
        <v>0</v>
      </c>
      <c r="AQ29" s="43">
        <v>0</v>
      </c>
      <c r="AR29" s="23"/>
      <c r="AS29" s="43">
        <v>6.2</v>
      </c>
      <c r="AT29" s="43">
        <v>6.2</v>
      </c>
      <c r="AU29" s="23"/>
      <c r="AV29" s="43">
        <v>6.1</v>
      </c>
      <c r="AW29" s="43">
        <v>6.3</v>
      </c>
      <c r="AX29" s="43">
        <v>36.9</v>
      </c>
      <c r="AY29" s="43">
        <v>35.4</v>
      </c>
      <c r="AZ29" s="43">
        <v>35.4</v>
      </c>
      <c r="BA29" s="23"/>
      <c r="BB29" s="43">
        <v>0</v>
      </c>
      <c r="BC29" s="43">
        <v>0</v>
      </c>
      <c r="BD29" s="43">
        <v>36.1</v>
      </c>
      <c r="BE29" s="43">
        <v>36.1</v>
      </c>
      <c r="BF29" s="43">
        <v>6.2</v>
      </c>
      <c r="BG29" s="43">
        <v>6.2</v>
      </c>
      <c r="BH29" s="23"/>
      <c r="BI29" s="43">
        <v>37.4</v>
      </c>
      <c r="BJ29" s="43">
        <v>37.299999999999997</v>
      </c>
      <c r="BK29" s="43">
        <v>36</v>
      </c>
      <c r="BL29" s="43">
        <v>37.299999999999997</v>
      </c>
      <c r="BM29" s="23"/>
      <c r="BN29" s="43">
        <v>120.5</v>
      </c>
      <c r="BO29" s="43">
        <v>119.8</v>
      </c>
      <c r="BP29" s="23"/>
      <c r="BQ29" s="43">
        <v>0</v>
      </c>
      <c r="BR29" s="43">
        <v>0</v>
      </c>
      <c r="BS29" s="43">
        <v>36</v>
      </c>
      <c r="BT29" s="43">
        <v>37.299999999999997</v>
      </c>
      <c r="BU29" s="43">
        <v>6.3</v>
      </c>
      <c r="BV29" s="43">
        <v>6.4</v>
      </c>
      <c r="BW29" s="43">
        <v>0</v>
      </c>
      <c r="BX29" s="43">
        <v>0</v>
      </c>
      <c r="BY29" s="23"/>
      <c r="BZ29" s="32"/>
      <c r="CA29" s="23"/>
      <c r="CB29" s="23"/>
    </row>
    <row r="30" spans="1:82" s="5" customFormat="1">
      <c r="A30" s="20">
        <f>'Замер Актив 20 июня 2018'!A30</f>
        <v>43271</v>
      </c>
      <c r="B30" s="31" t="s">
        <v>59</v>
      </c>
      <c r="C30" s="22"/>
      <c r="D30" s="43">
        <v>37.200000000000003</v>
      </c>
      <c r="E30" s="43">
        <v>37.200000000000003</v>
      </c>
      <c r="F30" s="43">
        <v>36.799999999999997</v>
      </c>
      <c r="G30" s="43">
        <v>36.799999999999997</v>
      </c>
      <c r="H30" s="43">
        <v>0</v>
      </c>
      <c r="I30" s="43">
        <v>0</v>
      </c>
      <c r="J30" s="43">
        <v>6.3</v>
      </c>
      <c r="K30" s="43">
        <v>6.3</v>
      </c>
      <c r="L30" s="43">
        <v>6.3</v>
      </c>
      <c r="M30" s="43">
        <v>6.2</v>
      </c>
      <c r="N30" s="32"/>
      <c r="O30" s="43">
        <v>35.9</v>
      </c>
      <c r="P30" s="43">
        <v>36.4</v>
      </c>
      <c r="Q30" s="32"/>
      <c r="R30" s="43">
        <v>37</v>
      </c>
      <c r="S30" s="43">
        <v>37</v>
      </c>
      <c r="T30" s="43">
        <v>37</v>
      </c>
      <c r="U30" s="43">
        <v>36.9</v>
      </c>
      <c r="V30" s="43">
        <v>6.3</v>
      </c>
      <c r="W30" s="43">
        <v>6.2</v>
      </c>
      <c r="X30" s="43">
        <v>0</v>
      </c>
      <c r="Y30" s="43">
        <v>0</v>
      </c>
      <c r="Z30" s="23"/>
      <c r="AA30" s="43">
        <v>37</v>
      </c>
      <c r="AB30" s="43">
        <v>37</v>
      </c>
      <c r="AC30" s="43">
        <v>37</v>
      </c>
      <c r="AD30" s="43">
        <v>37</v>
      </c>
      <c r="AE30" s="43">
        <v>6.3</v>
      </c>
      <c r="AF30" s="43">
        <v>6.2</v>
      </c>
      <c r="AG30" s="43">
        <v>0</v>
      </c>
      <c r="AH30" s="43">
        <v>0</v>
      </c>
      <c r="AI30" s="23"/>
      <c r="AJ30" s="43">
        <v>0</v>
      </c>
      <c r="AK30" s="43">
        <v>0</v>
      </c>
      <c r="AL30" s="43">
        <v>0</v>
      </c>
      <c r="AM30" s="43">
        <v>0</v>
      </c>
      <c r="AN30" s="43">
        <v>6.2</v>
      </c>
      <c r="AO30" s="43">
        <v>6.2</v>
      </c>
      <c r="AP30" s="43">
        <v>0</v>
      </c>
      <c r="AQ30" s="43">
        <v>0</v>
      </c>
      <c r="AR30" s="23"/>
      <c r="AS30" s="43">
        <v>6.1</v>
      </c>
      <c r="AT30" s="43">
        <v>6.2</v>
      </c>
      <c r="AU30" s="23"/>
      <c r="AV30" s="43">
        <v>6.1</v>
      </c>
      <c r="AW30" s="43">
        <v>6.3</v>
      </c>
      <c r="AX30" s="43">
        <v>36.9</v>
      </c>
      <c r="AY30" s="43">
        <v>35.4</v>
      </c>
      <c r="AZ30" s="43">
        <v>35.4</v>
      </c>
      <c r="BA30" s="23"/>
      <c r="BB30" s="43">
        <v>0</v>
      </c>
      <c r="BC30" s="43">
        <v>0</v>
      </c>
      <c r="BD30" s="43">
        <v>36</v>
      </c>
      <c r="BE30" s="43">
        <v>36.1</v>
      </c>
      <c r="BF30" s="43">
        <v>6.2</v>
      </c>
      <c r="BG30" s="43">
        <v>6.2</v>
      </c>
      <c r="BH30" s="23"/>
      <c r="BI30" s="43">
        <v>37.4</v>
      </c>
      <c r="BJ30" s="43">
        <v>37.4</v>
      </c>
      <c r="BK30" s="43">
        <v>36.1</v>
      </c>
      <c r="BL30" s="43">
        <v>37.299999999999997</v>
      </c>
      <c r="BM30" s="23"/>
      <c r="BN30" s="43">
        <v>120.7</v>
      </c>
      <c r="BO30" s="43">
        <v>119.9</v>
      </c>
      <c r="BP30" s="23"/>
      <c r="BQ30" s="43">
        <v>0</v>
      </c>
      <c r="BR30" s="43">
        <v>0</v>
      </c>
      <c r="BS30" s="43">
        <v>36.1</v>
      </c>
      <c r="BT30" s="43">
        <v>37.299999999999997</v>
      </c>
      <c r="BU30" s="43">
        <v>6.3</v>
      </c>
      <c r="BV30" s="43">
        <v>6.4</v>
      </c>
      <c r="BW30" s="43">
        <v>0</v>
      </c>
      <c r="BX30" s="43">
        <v>0</v>
      </c>
      <c r="BY30" s="23"/>
      <c r="BZ30" s="32"/>
      <c r="CA30" s="23"/>
      <c r="CB30" s="23"/>
    </row>
    <row r="31" spans="1:82" s="5" customFormat="1">
      <c r="A31" s="20">
        <f>'Замер Актив 20 июня 2018'!A31</f>
        <v>43271</v>
      </c>
      <c r="B31" s="21" t="s">
        <v>60</v>
      </c>
      <c r="C31" s="22"/>
      <c r="D31" s="43">
        <v>37.200000000000003</v>
      </c>
      <c r="E31" s="43">
        <v>37.299999999999997</v>
      </c>
      <c r="F31" s="43">
        <v>36.9</v>
      </c>
      <c r="G31" s="43">
        <v>36.9</v>
      </c>
      <c r="H31" s="43">
        <v>0</v>
      </c>
      <c r="I31" s="43">
        <v>0</v>
      </c>
      <c r="J31" s="43">
        <v>6.3</v>
      </c>
      <c r="K31" s="43">
        <v>6.3</v>
      </c>
      <c r="L31" s="43">
        <v>6.3</v>
      </c>
      <c r="M31" s="43">
        <v>6.3</v>
      </c>
      <c r="N31" s="32"/>
      <c r="O31" s="43">
        <v>35.9</v>
      </c>
      <c r="P31" s="43">
        <v>36.4</v>
      </c>
      <c r="Q31" s="32"/>
      <c r="R31" s="43">
        <v>37</v>
      </c>
      <c r="S31" s="43">
        <v>37.1</v>
      </c>
      <c r="T31" s="43">
        <v>37</v>
      </c>
      <c r="U31" s="43">
        <v>36.9</v>
      </c>
      <c r="V31" s="43">
        <v>6.3</v>
      </c>
      <c r="W31" s="43">
        <v>6.2</v>
      </c>
      <c r="X31" s="43">
        <v>0</v>
      </c>
      <c r="Y31" s="43">
        <v>0</v>
      </c>
      <c r="Z31" s="23"/>
      <c r="AA31" s="43">
        <v>37</v>
      </c>
      <c r="AB31" s="43">
        <v>37.1</v>
      </c>
      <c r="AC31" s="43">
        <v>37</v>
      </c>
      <c r="AD31" s="43">
        <v>37</v>
      </c>
      <c r="AE31" s="43">
        <v>6.3</v>
      </c>
      <c r="AF31" s="43">
        <v>6.2</v>
      </c>
      <c r="AG31" s="43">
        <v>0</v>
      </c>
      <c r="AH31" s="43">
        <v>0</v>
      </c>
      <c r="AI31" s="23"/>
      <c r="AJ31" s="43">
        <v>0</v>
      </c>
      <c r="AK31" s="43">
        <v>0</v>
      </c>
      <c r="AL31" s="43">
        <v>0</v>
      </c>
      <c r="AM31" s="43">
        <v>0</v>
      </c>
      <c r="AN31" s="43">
        <v>6.2</v>
      </c>
      <c r="AO31" s="43">
        <v>6.2</v>
      </c>
      <c r="AP31" s="43">
        <v>0</v>
      </c>
      <c r="AQ31" s="43">
        <v>0</v>
      </c>
      <c r="AR31" s="23"/>
      <c r="AS31" s="43">
        <v>6.1</v>
      </c>
      <c r="AT31" s="43">
        <v>6.1</v>
      </c>
      <c r="AU31" s="23"/>
      <c r="AV31" s="43">
        <v>6</v>
      </c>
      <c r="AW31" s="43">
        <v>6.2</v>
      </c>
      <c r="AX31" s="43">
        <v>37</v>
      </c>
      <c r="AY31" s="43">
        <v>35.4</v>
      </c>
      <c r="AZ31" s="43">
        <v>35.4</v>
      </c>
      <c r="BA31" s="23"/>
      <c r="BB31" s="43">
        <v>0</v>
      </c>
      <c r="BC31" s="43">
        <v>0</v>
      </c>
      <c r="BD31" s="43">
        <v>36</v>
      </c>
      <c r="BE31" s="43">
        <v>36.1</v>
      </c>
      <c r="BF31" s="43">
        <v>6.2</v>
      </c>
      <c r="BG31" s="43">
        <v>6.2</v>
      </c>
      <c r="BH31" s="23"/>
      <c r="BI31" s="43">
        <v>37.4</v>
      </c>
      <c r="BJ31" s="43">
        <v>37.4</v>
      </c>
      <c r="BK31" s="43">
        <v>36.1</v>
      </c>
      <c r="BL31" s="43">
        <v>37.299999999999997</v>
      </c>
      <c r="BM31" s="23"/>
      <c r="BN31" s="43">
        <v>120.8</v>
      </c>
      <c r="BO31" s="43">
        <v>119.9</v>
      </c>
      <c r="BP31" s="23"/>
      <c r="BQ31" s="43">
        <v>0</v>
      </c>
      <c r="BR31" s="43">
        <v>0</v>
      </c>
      <c r="BS31" s="43">
        <v>36.1</v>
      </c>
      <c r="BT31" s="43">
        <v>37.299999999999997</v>
      </c>
      <c r="BU31" s="43">
        <v>6.3</v>
      </c>
      <c r="BV31" s="43">
        <v>6.4</v>
      </c>
      <c r="BW31" s="43">
        <v>0</v>
      </c>
      <c r="BX31" s="43">
        <v>0</v>
      </c>
      <c r="BY31" s="23"/>
      <c r="BZ31" s="32"/>
      <c r="CA31" s="23"/>
      <c r="CB31" s="23"/>
    </row>
    <row r="32" spans="1:82" s="5" customFormat="1">
      <c r="A32" s="20">
        <f>'Замер Актив 20 июня 2018'!A32</f>
        <v>43271</v>
      </c>
      <c r="B32" s="21" t="s">
        <v>61</v>
      </c>
      <c r="C32" s="22"/>
      <c r="D32" s="43">
        <v>37.200000000000003</v>
      </c>
      <c r="E32" s="43">
        <v>37.200000000000003</v>
      </c>
      <c r="F32" s="43">
        <v>36.799999999999997</v>
      </c>
      <c r="G32" s="43">
        <v>36.799999999999997</v>
      </c>
      <c r="H32" s="43">
        <v>0</v>
      </c>
      <c r="I32" s="43">
        <v>0</v>
      </c>
      <c r="J32" s="43">
        <v>6.3</v>
      </c>
      <c r="K32" s="43">
        <v>6.3</v>
      </c>
      <c r="L32" s="43">
        <v>6.3</v>
      </c>
      <c r="M32" s="43">
        <v>6.2</v>
      </c>
      <c r="N32" s="32"/>
      <c r="O32" s="43">
        <v>35.799999999999997</v>
      </c>
      <c r="P32" s="43">
        <v>36.4</v>
      </c>
      <c r="Q32" s="32"/>
      <c r="R32" s="43">
        <v>37</v>
      </c>
      <c r="S32" s="43">
        <v>37</v>
      </c>
      <c r="T32" s="43">
        <v>37</v>
      </c>
      <c r="U32" s="43">
        <v>36.9</v>
      </c>
      <c r="V32" s="43">
        <v>6.3</v>
      </c>
      <c r="W32" s="43">
        <v>6.2</v>
      </c>
      <c r="X32" s="43">
        <v>0</v>
      </c>
      <c r="Y32" s="43">
        <v>0</v>
      </c>
      <c r="Z32" s="23"/>
      <c r="AA32" s="43">
        <v>37</v>
      </c>
      <c r="AB32" s="43">
        <v>37</v>
      </c>
      <c r="AC32" s="43">
        <v>37</v>
      </c>
      <c r="AD32" s="43">
        <v>37</v>
      </c>
      <c r="AE32" s="43">
        <v>6.3</v>
      </c>
      <c r="AF32" s="43">
        <v>6.2</v>
      </c>
      <c r="AG32" s="43">
        <v>0</v>
      </c>
      <c r="AH32" s="43">
        <v>0</v>
      </c>
      <c r="AI32" s="23"/>
      <c r="AJ32" s="43">
        <v>0</v>
      </c>
      <c r="AK32" s="43">
        <v>0</v>
      </c>
      <c r="AL32" s="43">
        <v>0</v>
      </c>
      <c r="AM32" s="43">
        <v>0</v>
      </c>
      <c r="AN32" s="43">
        <v>6.2</v>
      </c>
      <c r="AO32" s="43">
        <v>6.2</v>
      </c>
      <c r="AP32" s="43">
        <v>0</v>
      </c>
      <c r="AQ32" s="43">
        <v>0</v>
      </c>
      <c r="AR32" s="23"/>
      <c r="AS32" s="43">
        <v>6.1</v>
      </c>
      <c r="AT32" s="43">
        <v>6.1</v>
      </c>
      <c r="AU32" s="23"/>
      <c r="AV32" s="43">
        <v>6</v>
      </c>
      <c r="AW32" s="43">
        <v>6.2</v>
      </c>
      <c r="AX32" s="43">
        <v>36.9</v>
      </c>
      <c r="AY32" s="43">
        <v>35.6</v>
      </c>
      <c r="AZ32" s="43">
        <v>35.6</v>
      </c>
      <c r="BA32" s="23"/>
      <c r="BB32" s="43">
        <v>0</v>
      </c>
      <c r="BC32" s="43">
        <v>0</v>
      </c>
      <c r="BD32" s="43">
        <v>36</v>
      </c>
      <c r="BE32" s="43">
        <v>36.1</v>
      </c>
      <c r="BF32" s="43">
        <v>6.2</v>
      </c>
      <c r="BG32" s="43">
        <v>6.2</v>
      </c>
      <c r="BH32" s="23"/>
      <c r="BI32" s="43">
        <v>37.4</v>
      </c>
      <c r="BJ32" s="43">
        <v>37.4</v>
      </c>
      <c r="BK32" s="43">
        <v>36.1</v>
      </c>
      <c r="BL32" s="43">
        <v>37.299999999999997</v>
      </c>
      <c r="BM32" s="23"/>
      <c r="BN32" s="43">
        <v>120.6</v>
      </c>
      <c r="BO32" s="43">
        <v>119.9</v>
      </c>
      <c r="BP32" s="23"/>
      <c r="BQ32" s="43">
        <v>0</v>
      </c>
      <c r="BR32" s="43">
        <v>0</v>
      </c>
      <c r="BS32" s="43">
        <v>36.1</v>
      </c>
      <c r="BT32" s="43">
        <v>37.299999999999997</v>
      </c>
      <c r="BU32" s="43">
        <v>6.3</v>
      </c>
      <c r="BV32" s="43">
        <v>6.4</v>
      </c>
      <c r="BW32" s="43">
        <v>0</v>
      </c>
      <c r="BX32" s="43">
        <v>0</v>
      </c>
      <c r="BY32" s="23"/>
      <c r="BZ32" s="32"/>
      <c r="CA32" s="23"/>
      <c r="CB32" s="23"/>
    </row>
    <row r="33" spans="1:80" s="5" customFormat="1">
      <c r="A33" s="20">
        <f>'Замер Актив 20 июня 2018'!A33</f>
        <v>43271</v>
      </c>
      <c r="B33" s="21" t="s">
        <v>62</v>
      </c>
      <c r="C33" s="22"/>
      <c r="D33" s="43">
        <v>37.200000000000003</v>
      </c>
      <c r="E33" s="43">
        <v>37.200000000000003</v>
      </c>
      <c r="F33" s="43">
        <v>36.799999999999997</v>
      </c>
      <c r="G33" s="43">
        <v>36.799999999999997</v>
      </c>
      <c r="H33" s="43">
        <v>0</v>
      </c>
      <c r="I33" s="43">
        <v>0</v>
      </c>
      <c r="J33" s="43">
        <v>6.3</v>
      </c>
      <c r="K33" s="43">
        <v>6.3</v>
      </c>
      <c r="L33" s="43">
        <v>6.3</v>
      </c>
      <c r="M33" s="43">
        <v>6.2</v>
      </c>
      <c r="N33" s="32"/>
      <c r="O33" s="43">
        <v>35.9</v>
      </c>
      <c r="P33" s="43">
        <v>36.4</v>
      </c>
      <c r="Q33" s="32"/>
      <c r="R33" s="43">
        <v>37</v>
      </c>
      <c r="S33" s="43">
        <v>37</v>
      </c>
      <c r="T33" s="43">
        <v>37</v>
      </c>
      <c r="U33" s="43">
        <v>36.9</v>
      </c>
      <c r="V33" s="43">
        <v>6.3</v>
      </c>
      <c r="W33" s="43">
        <v>6.2</v>
      </c>
      <c r="X33" s="43">
        <v>0</v>
      </c>
      <c r="Y33" s="43">
        <v>0</v>
      </c>
      <c r="Z33" s="23"/>
      <c r="AA33" s="43">
        <v>37</v>
      </c>
      <c r="AB33" s="43">
        <v>37</v>
      </c>
      <c r="AC33" s="43">
        <v>37</v>
      </c>
      <c r="AD33" s="43">
        <v>37</v>
      </c>
      <c r="AE33" s="43">
        <v>6.3</v>
      </c>
      <c r="AF33" s="43">
        <v>6.2</v>
      </c>
      <c r="AG33" s="43">
        <v>0</v>
      </c>
      <c r="AH33" s="43">
        <v>0</v>
      </c>
      <c r="AI33" s="23"/>
      <c r="AJ33" s="43">
        <v>0</v>
      </c>
      <c r="AK33" s="43">
        <v>0</v>
      </c>
      <c r="AL33" s="43">
        <v>0</v>
      </c>
      <c r="AM33" s="43">
        <v>0</v>
      </c>
      <c r="AN33" s="43">
        <v>6.2</v>
      </c>
      <c r="AO33" s="43">
        <v>6.2</v>
      </c>
      <c r="AP33" s="43">
        <v>0</v>
      </c>
      <c r="AQ33" s="43">
        <v>0</v>
      </c>
      <c r="AR33" s="23"/>
      <c r="AS33" s="43">
        <v>6.1</v>
      </c>
      <c r="AT33" s="43">
        <v>6.1</v>
      </c>
      <c r="AU33" s="23"/>
      <c r="AV33" s="43">
        <v>6</v>
      </c>
      <c r="AW33" s="43">
        <v>6.2</v>
      </c>
      <c r="AX33" s="43">
        <v>36.9</v>
      </c>
      <c r="AY33" s="43">
        <v>35.5</v>
      </c>
      <c r="AZ33" s="43">
        <v>35.5</v>
      </c>
      <c r="BA33" s="23"/>
      <c r="BB33" s="43">
        <v>0</v>
      </c>
      <c r="BC33" s="43">
        <v>0</v>
      </c>
      <c r="BD33" s="43">
        <v>36</v>
      </c>
      <c r="BE33" s="43">
        <v>36.1</v>
      </c>
      <c r="BF33" s="43">
        <v>6.2</v>
      </c>
      <c r="BG33" s="43">
        <v>6.2</v>
      </c>
      <c r="BH33" s="23"/>
      <c r="BI33" s="43">
        <v>37.4</v>
      </c>
      <c r="BJ33" s="43">
        <v>37.4</v>
      </c>
      <c r="BK33" s="43">
        <v>36.200000000000003</v>
      </c>
      <c r="BL33" s="43">
        <v>37.299999999999997</v>
      </c>
      <c r="BM33" s="23"/>
      <c r="BN33" s="43">
        <v>120.6</v>
      </c>
      <c r="BO33" s="43">
        <v>120</v>
      </c>
      <c r="BP33" s="23"/>
      <c r="BQ33" s="43">
        <v>0</v>
      </c>
      <c r="BR33" s="43">
        <v>0</v>
      </c>
      <c r="BS33" s="43">
        <v>36.200000000000003</v>
      </c>
      <c r="BT33" s="43">
        <v>37.299999999999997</v>
      </c>
      <c r="BU33" s="43">
        <v>6.3</v>
      </c>
      <c r="BV33" s="43">
        <v>6.4</v>
      </c>
      <c r="BW33" s="43">
        <v>0</v>
      </c>
      <c r="BX33" s="43">
        <v>0</v>
      </c>
      <c r="BY33" s="23"/>
      <c r="BZ33" s="32"/>
      <c r="CA33" s="23"/>
      <c r="CB33" s="23"/>
    </row>
    <row r="34" spans="1:80" s="5" customFormat="1">
      <c r="A34" s="20">
        <f>'Замер Актив 20 июня 2018'!A34</f>
        <v>43271</v>
      </c>
      <c r="B34" s="21" t="s">
        <v>63</v>
      </c>
      <c r="C34" s="22"/>
      <c r="D34" s="43">
        <v>36.9</v>
      </c>
      <c r="E34" s="43">
        <v>37.1</v>
      </c>
      <c r="F34" s="43">
        <v>36.700000000000003</v>
      </c>
      <c r="G34" s="43">
        <v>36.700000000000003</v>
      </c>
      <c r="H34" s="43">
        <v>0</v>
      </c>
      <c r="I34" s="43">
        <v>0</v>
      </c>
      <c r="J34" s="43">
        <v>6.3</v>
      </c>
      <c r="K34" s="43">
        <v>6.3</v>
      </c>
      <c r="L34" s="43">
        <v>6.3</v>
      </c>
      <c r="M34" s="43">
        <v>6.2</v>
      </c>
      <c r="N34" s="32"/>
      <c r="O34" s="43">
        <v>35.799999999999997</v>
      </c>
      <c r="P34" s="43">
        <v>36.299999999999997</v>
      </c>
      <c r="Q34" s="32"/>
      <c r="R34" s="43">
        <v>37</v>
      </c>
      <c r="S34" s="43">
        <v>37</v>
      </c>
      <c r="T34" s="43">
        <v>36.9</v>
      </c>
      <c r="U34" s="43">
        <v>36.9</v>
      </c>
      <c r="V34" s="43">
        <v>6.3</v>
      </c>
      <c r="W34" s="43">
        <v>6.2</v>
      </c>
      <c r="X34" s="43">
        <v>0</v>
      </c>
      <c r="Y34" s="43">
        <v>0</v>
      </c>
      <c r="Z34" s="23"/>
      <c r="AA34" s="43">
        <v>37</v>
      </c>
      <c r="AB34" s="43">
        <v>37</v>
      </c>
      <c r="AC34" s="43">
        <v>36.9</v>
      </c>
      <c r="AD34" s="43">
        <v>36.9</v>
      </c>
      <c r="AE34" s="43">
        <v>6.3</v>
      </c>
      <c r="AF34" s="43">
        <v>6.2</v>
      </c>
      <c r="AG34" s="43">
        <v>0</v>
      </c>
      <c r="AH34" s="43">
        <v>0</v>
      </c>
      <c r="AI34" s="23"/>
      <c r="AJ34" s="43">
        <v>0</v>
      </c>
      <c r="AK34" s="43">
        <v>0</v>
      </c>
      <c r="AL34" s="43">
        <v>0</v>
      </c>
      <c r="AM34" s="43">
        <v>0</v>
      </c>
      <c r="AN34" s="43">
        <v>6.2</v>
      </c>
      <c r="AO34" s="43">
        <v>6.2</v>
      </c>
      <c r="AP34" s="43">
        <v>0</v>
      </c>
      <c r="AQ34" s="43">
        <v>0</v>
      </c>
      <c r="AR34" s="23"/>
      <c r="AS34" s="43">
        <v>6.1</v>
      </c>
      <c r="AT34" s="43">
        <v>6.1</v>
      </c>
      <c r="AU34" s="23"/>
      <c r="AV34" s="43">
        <v>6</v>
      </c>
      <c r="AW34" s="43">
        <v>6.2</v>
      </c>
      <c r="AX34" s="43">
        <v>36.799999999999997</v>
      </c>
      <c r="AY34" s="43">
        <v>35.4</v>
      </c>
      <c r="AZ34" s="43">
        <v>35.4</v>
      </c>
      <c r="BA34" s="23"/>
      <c r="BB34" s="43">
        <v>0</v>
      </c>
      <c r="BC34" s="43">
        <v>0</v>
      </c>
      <c r="BD34" s="43">
        <v>36</v>
      </c>
      <c r="BE34" s="43">
        <v>36</v>
      </c>
      <c r="BF34" s="43">
        <v>6.2</v>
      </c>
      <c r="BG34" s="43">
        <v>6.2</v>
      </c>
      <c r="BH34" s="23"/>
      <c r="BI34" s="43">
        <v>37.299999999999997</v>
      </c>
      <c r="BJ34" s="43">
        <v>37.299999999999997</v>
      </c>
      <c r="BK34" s="43">
        <v>36.1</v>
      </c>
      <c r="BL34" s="43">
        <v>37.299999999999997</v>
      </c>
      <c r="BM34" s="23"/>
      <c r="BN34" s="43">
        <v>120.4</v>
      </c>
      <c r="BO34" s="43">
        <v>119.7</v>
      </c>
      <c r="BP34" s="23"/>
      <c r="BQ34" s="43">
        <v>0</v>
      </c>
      <c r="BR34" s="43">
        <v>0</v>
      </c>
      <c r="BS34" s="43">
        <v>36.1</v>
      </c>
      <c r="BT34" s="43">
        <v>37.299999999999997</v>
      </c>
      <c r="BU34" s="43">
        <v>6.3</v>
      </c>
      <c r="BV34" s="43">
        <v>6.4</v>
      </c>
      <c r="BW34" s="43">
        <v>0</v>
      </c>
      <c r="BX34" s="43">
        <v>0</v>
      </c>
      <c r="BY34" s="23"/>
      <c r="BZ34" s="32"/>
      <c r="CA34" s="23"/>
      <c r="CB34" s="23"/>
    </row>
    <row r="35" spans="1:80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G45" s="2" t="s">
        <v>77</v>
      </c>
      <c r="K45" s="29"/>
      <c r="S45" s="27"/>
      <c r="T45" s="27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</sheetData>
  <mergeCells count="28">
    <mergeCell ref="O8:P8"/>
    <mergeCell ref="A8:A9"/>
    <mergeCell ref="B8:B9"/>
    <mergeCell ref="C8:C9"/>
    <mergeCell ref="D8:M8"/>
    <mergeCell ref="N8:N9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</mergeCells>
  <conditionalFormatting sqref="BQ35:BQ38 BO35:BO38 AQ35:AQ38 CB35:CB38">
    <cfRule type="cellIs" dxfId="119" priority="59" stopIfTrue="1" operator="equal">
      <formula>AQ$39</formula>
    </cfRule>
    <cfRule type="cellIs" dxfId="118" priority="60" stopIfTrue="1" operator="equal">
      <formula>#REF!</formula>
    </cfRule>
  </conditionalFormatting>
  <conditionalFormatting sqref="CA35:CA38">
    <cfRule type="cellIs" dxfId="117" priority="57" stopIfTrue="1" operator="equal">
      <formula>CA$39</formula>
    </cfRule>
    <cfRule type="cellIs" dxfId="116" priority="58" stopIfTrue="1" operator="equal">
      <formula>#REF!</formula>
    </cfRule>
  </conditionalFormatting>
  <conditionalFormatting sqref="BS35:BV38">
    <cfRule type="cellIs" dxfId="115" priority="55" stopIfTrue="1" operator="equal">
      <formula>BS$39</formula>
    </cfRule>
    <cfRule type="cellIs" dxfId="114" priority="56" stopIfTrue="1" operator="equal">
      <formula>#REF!</formula>
    </cfRule>
  </conditionalFormatting>
  <conditionalFormatting sqref="N11:N34 Q11:Q34 Z11:Z34 AI11:AI34 AR11:AR34 AU11:AU38 BA11:BA38 BH11:BH34 BM11:BM34 BP11:BP34 BY11:CB34">
    <cfRule type="cellIs" dxfId="113" priority="53" stopIfTrue="1" operator="equal">
      <formula>#REF!</formula>
    </cfRule>
    <cfRule type="cellIs" dxfId="112" priority="54" stopIfTrue="1" operator="equal">
      <formula>#REF!</formula>
    </cfRule>
  </conditionalFormatting>
  <conditionalFormatting sqref="BW35:BY38">
    <cfRule type="cellIs" dxfId="111" priority="45" stopIfTrue="1" operator="equal">
      <formula>BW$39</formula>
    </cfRule>
    <cfRule type="cellIs" dxfId="110" priority="46" stopIfTrue="1" operator="equal">
      <formula>#REF!</formula>
    </cfRule>
  </conditionalFormatting>
  <conditionalFormatting sqref="BZ35:BZ38">
    <cfRule type="cellIs" dxfId="109" priority="11" stopIfTrue="1" operator="equal">
      <formula>BZ$39</formula>
    </cfRule>
    <cfRule type="cellIs" dxfId="108" priority="12" stopIfTrue="1" operator="equal">
      <formula>#REF!</formula>
    </cfRule>
  </conditionalFormatting>
  <conditionalFormatting sqref="BB35:BB38 L35:L38 BF35:BG38">
    <cfRule type="cellIs" dxfId="107" priority="69" stopIfTrue="1" operator="equal">
      <formula>L$39</formula>
    </cfRule>
    <cfRule type="cellIs" dxfId="106" priority="70" stopIfTrue="1" operator="equal">
      <formula>#REF!</formula>
    </cfRule>
  </conditionalFormatting>
  <conditionalFormatting sqref="U35:U38 AD35:AD38 AM35:AM38 H35:I38 BI35:BJ38 K35:K38 AX35:AX38 BM35:BM38 BN35">
    <cfRule type="cellIs" dxfId="105" priority="75" stopIfTrue="1" operator="equal">
      <formula>H$39</formula>
    </cfRule>
    <cfRule type="cellIs" dxfId="104" priority="76" stopIfTrue="1" operator="equal">
      <formula>#REF!</formula>
    </cfRule>
  </conditionalFormatting>
  <conditionalFormatting sqref="Z35:AB38 BK35:BK38 R35 C35:G38 M35:M38 AZ35:BA38 S35:S38 AI35:AI38 AK35:AK38 AJ35">
    <cfRule type="cellIs" dxfId="103" priority="93" stopIfTrue="1" operator="equal">
      <formula>C$39</formula>
    </cfRule>
    <cfRule type="cellIs" dxfId="102" priority="94" stopIfTrue="1" operator="equal">
      <formula>#REF!</formula>
    </cfRule>
  </conditionalFormatting>
  <conditionalFormatting sqref="V35:V38 AE35:AE38 AN35:AN38 BE35:BE38">
    <cfRule type="cellIs" dxfId="101" priority="113" stopIfTrue="1" operator="equal">
      <formula>V$39</formula>
    </cfRule>
    <cfRule type="cellIs" dxfId="100" priority="114" stopIfTrue="1" operator="equal">
      <formula>#REF!</formula>
    </cfRule>
  </conditionalFormatting>
  <conditionalFormatting sqref="W35:Y38 BH35:BH38 BL35:BL38 AF35:AH38 AO35:AP38">
    <cfRule type="cellIs" dxfId="99" priority="121" stopIfTrue="1" operator="equal">
      <formula>W$39</formula>
    </cfRule>
    <cfRule type="cellIs" dxfId="98" priority="122" stopIfTrue="1" operator="equal">
      <formula>#REF!</formula>
    </cfRule>
  </conditionalFormatting>
  <conditionalFormatting sqref="T35:T38 AC35:AC38 BR35:BR38">
    <cfRule type="cellIs" dxfId="97" priority="131" stopIfTrue="1" operator="equal">
      <formula>T$39</formula>
    </cfRule>
    <cfRule type="cellIs" dxfId="96" priority="132" stopIfTrue="1" operator="equal">
      <formula>#REF!</formula>
    </cfRule>
  </conditionalFormatting>
  <conditionalFormatting sqref="BC35:BC38">
    <cfRule type="cellIs" dxfId="95" priority="137" stopIfTrue="1" operator="equal">
      <formula>BC$39</formula>
    </cfRule>
    <cfRule type="cellIs" dxfId="94" priority="138" stopIfTrue="1" operator="equal">
      <formula>#REF!</formula>
    </cfRule>
  </conditionalFormatting>
  <conditionalFormatting sqref="BD35:BD38 BA35:BA38 O35:Q38 AR35:AR38">
    <cfRule type="cellIs" dxfId="93" priority="139" stopIfTrue="1" operator="equal">
      <formula>O$39</formula>
    </cfRule>
    <cfRule type="cellIs" dxfId="92" priority="140" stopIfTrue="1" operator="equal">
      <formula>#REF!</formula>
    </cfRule>
  </conditionalFormatting>
  <conditionalFormatting sqref="J35:J38">
    <cfRule type="cellIs" dxfId="91" priority="147" stopIfTrue="1" operator="equal">
      <formula>J$39</formula>
    </cfRule>
    <cfRule type="cellIs" dxfId="90" priority="148" stopIfTrue="1" operator="equal">
      <formula>#REF!</formula>
    </cfRule>
  </conditionalFormatting>
  <conditionalFormatting sqref="AY35:AY38 AS35:AU38">
    <cfRule type="cellIs" dxfId="89" priority="149" stopIfTrue="1" operator="equal">
      <formula>AS$39</formula>
    </cfRule>
    <cfRule type="cellIs" dxfId="88" priority="150" stopIfTrue="1" operator="equal">
      <formula>#REF!</formula>
    </cfRule>
  </conditionalFormatting>
  <conditionalFormatting sqref="N35:N38 BP35:BP38">
    <cfRule type="cellIs" dxfId="87" priority="153" stopIfTrue="1" operator="equal">
      <formula>N$39</formula>
    </cfRule>
    <cfRule type="cellIs" dxfId="86" priority="154" stopIfTrue="1" operator="equal">
      <formula>#REF!</formula>
    </cfRule>
  </conditionalFormatting>
  <conditionalFormatting sqref="AU35:AU38">
    <cfRule type="cellIs" dxfId="85" priority="157" stopIfTrue="1" operator="equal">
      <formula>AW$39</formula>
    </cfRule>
    <cfRule type="cellIs" dxfId="84" priority="158" stopIfTrue="1" operator="equal">
      <formula>#REF!</formula>
    </cfRule>
  </conditionalFormatting>
  <conditionalFormatting sqref="AL35:AL38">
    <cfRule type="cellIs" dxfId="83" priority="159" stopIfTrue="1" operator="equal">
      <formula>AL$39</formula>
    </cfRule>
    <cfRule type="cellIs" dxfId="82" priority="160" stopIfTrue="1" operator="equal">
      <formula>#REF!</formula>
    </cfRule>
  </conditionalFormatting>
  <conditionalFormatting sqref="AW35:AW38 AV35">
    <cfRule type="cellIs" dxfId="81" priority="161" stopIfTrue="1" operator="equal">
      <formula>#REF!</formula>
    </cfRule>
    <cfRule type="cellIs" dxfId="80" priority="16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5"/>
  <sheetViews>
    <sheetView topLeftCell="J1" workbookViewId="0">
      <selection activeCell="F11" sqref="F11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52"/>
      <c r="B1" s="52"/>
      <c r="C1" s="52"/>
      <c r="D1" s="53"/>
      <c r="E1" s="53"/>
      <c r="F1" s="53"/>
      <c r="G1" s="53"/>
      <c r="H1" s="54"/>
      <c r="I1" s="55"/>
      <c r="J1" s="53"/>
      <c r="K1" s="53"/>
      <c r="L1" s="53"/>
      <c r="M1" s="53"/>
      <c r="N1" s="53"/>
      <c r="O1" s="56"/>
      <c r="P1" s="56"/>
      <c r="Q1" s="56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6"/>
      <c r="BR1" s="56"/>
      <c r="BS1" s="56"/>
      <c r="BT1" s="56"/>
      <c r="BU1" s="56"/>
      <c r="BV1" s="56"/>
      <c r="BW1" s="56"/>
      <c r="BX1" s="56"/>
      <c r="BY1" s="56"/>
    </row>
    <row r="2" spans="1:83" s="6" customFormat="1" ht="15.75">
      <c r="A2" s="57"/>
      <c r="B2" s="58"/>
      <c r="C2" s="58"/>
      <c r="D2" s="58"/>
      <c r="E2" s="58"/>
      <c r="F2" s="58"/>
      <c r="G2" s="58"/>
      <c r="H2" s="58"/>
      <c r="I2" s="58" t="str">
        <f>'Замер Актив 20 июня 2018'!I2</f>
        <v>СВОДНАЯ  ВЕДОМОСТЬ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 t="str">
        <f>I2</f>
        <v>СВОДНАЯ  ВЕДОМОСТЬ</v>
      </c>
      <c r="U2" s="58"/>
      <c r="V2" s="58"/>
      <c r="W2" s="57"/>
      <c r="X2" s="57"/>
      <c r="Y2" s="57"/>
      <c r="Z2" s="57"/>
      <c r="AA2" s="57"/>
      <c r="AB2" s="57"/>
      <c r="AC2" s="57"/>
      <c r="AD2" s="57"/>
      <c r="AE2" s="58" t="str">
        <f>$I2</f>
        <v>СВОДНАЯ  ВЕДОМОСТЬ</v>
      </c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8" t="str">
        <f>$I2</f>
        <v>СВОДНАЯ  ВЕДОМОСТЬ</v>
      </c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8" t="str">
        <f>$I2</f>
        <v>СВОДНАЯ  ВЕДОМОСТЬ</v>
      </c>
      <c r="BE2" s="57"/>
      <c r="BF2" s="57"/>
      <c r="BG2" s="57"/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8" t="str">
        <f>$I2</f>
        <v>СВОДНАЯ  ВЕДОМОСТЬ</v>
      </c>
      <c r="BU2" s="57"/>
      <c r="BV2" s="57"/>
      <c r="BW2" s="57"/>
      <c r="BX2" s="57"/>
      <c r="BY2" s="57"/>
      <c r="BZ2" s="37"/>
    </row>
    <row r="3" spans="1:83" s="6" customFormat="1" ht="15.75">
      <c r="A3" s="57"/>
      <c r="B3" s="59"/>
      <c r="C3" s="59"/>
      <c r="D3" s="59"/>
      <c r="E3" s="59"/>
      <c r="F3" s="59"/>
      <c r="G3" s="59"/>
      <c r="H3" s="59"/>
      <c r="I3" s="58" t="s">
        <v>87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8" t="str">
        <f t="shared" ref="T3:T5" si="0">I3</f>
        <v xml:space="preserve">РЕЗУЛЬТАТОВ  ЗАМЕРА  ТОКА В СЕТИ </v>
      </c>
      <c r="U3" s="59"/>
      <c r="V3" s="59"/>
      <c r="W3" s="57"/>
      <c r="X3" s="57"/>
      <c r="Y3" s="57"/>
      <c r="Z3" s="57"/>
      <c r="AA3" s="57"/>
      <c r="AB3" s="57"/>
      <c r="AC3" s="57"/>
      <c r="AD3" s="57"/>
      <c r="AE3" s="58" t="str">
        <f>$I3</f>
        <v xml:space="preserve">РЕЗУЛЬТАТОВ  ЗАМЕРА  ТОКА В СЕТИ 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 t="str">
        <f>$I3</f>
        <v xml:space="preserve">РЕЗУЛЬТАТОВ  ЗАМЕРА  ТОКА В СЕТИ </v>
      </c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8" t="str">
        <f>$I3</f>
        <v xml:space="preserve">РЕЗУЛЬТАТОВ  ЗАМЕРА  ТОКА В СЕТИ </v>
      </c>
      <c r="BE3" s="57"/>
      <c r="BF3" s="57"/>
      <c r="BG3" s="57"/>
      <c r="BH3" s="57"/>
      <c r="BI3" s="57"/>
      <c r="BJ3" s="57"/>
      <c r="BK3" s="57"/>
      <c r="BL3" s="57"/>
      <c r="BM3" s="57"/>
      <c r="BN3" s="59"/>
      <c r="BO3" s="57"/>
      <c r="BP3" s="57"/>
      <c r="BQ3" s="57"/>
      <c r="BR3" s="57"/>
      <c r="BS3" s="57"/>
      <c r="BT3" s="58" t="str">
        <f>$I3</f>
        <v xml:space="preserve">РЕЗУЛЬТАТОВ  ЗАМЕРА  ТОКА В СЕТИ </v>
      </c>
      <c r="BU3" s="57"/>
      <c r="BV3" s="57"/>
      <c r="BW3" s="57"/>
      <c r="BX3" s="57"/>
      <c r="BY3" s="57"/>
    </row>
    <row r="4" spans="1:83" s="9" customFormat="1" ht="15.75">
      <c r="A4" s="57"/>
      <c r="B4" s="59"/>
      <c r="C4" s="59"/>
      <c r="D4" s="59"/>
      <c r="E4" s="59"/>
      <c r="F4" s="59"/>
      <c r="G4" s="59"/>
      <c r="H4" s="59"/>
      <c r="I4" s="58" t="str">
        <f>'Замер Актив 20 июня 2018'!I4</f>
        <v xml:space="preserve">за  20 июня 2018 года (время московское). 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 t="str">
        <f t="shared" si="0"/>
        <v xml:space="preserve">за  20 июня 2018 года (время московское). </v>
      </c>
      <c r="U4" s="59"/>
      <c r="V4" s="59"/>
      <c r="W4" s="57"/>
      <c r="X4" s="57"/>
      <c r="Y4" s="57"/>
      <c r="Z4" s="57"/>
      <c r="AA4" s="57"/>
      <c r="AB4" s="57"/>
      <c r="AC4" s="57"/>
      <c r="AD4" s="57"/>
      <c r="AE4" s="58" t="str">
        <f>$I4</f>
        <v xml:space="preserve">за  20 июня 2018 года (время московское). </v>
      </c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8" t="str">
        <f>$I4</f>
        <v xml:space="preserve">за  20 июня 2018 года (время московское). </v>
      </c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tr">
        <f>$I4</f>
        <v xml:space="preserve">за  20 июня 2018 года (время московское). </v>
      </c>
      <c r="BE4" s="57"/>
      <c r="BF4" s="57"/>
      <c r="BG4" s="57"/>
      <c r="BH4" s="57"/>
      <c r="BI4" s="57"/>
      <c r="BJ4" s="57"/>
      <c r="BK4" s="57"/>
      <c r="BL4" s="57"/>
      <c r="BM4" s="57"/>
      <c r="BN4" s="59"/>
      <c r="BO4" s="57"/>
      <c r="BP4" s="57"/>
      <c r="BQ4" s="57"/>
      <c r="BR4" s="57"/>
      <c r="BS4" s="57"/>
      <c r="BT4" s="58" t="str">
        <f>$I4</f>
        <v xml:space="preserve">за  20 июня 2018 года (время московское). </v>
      </c>
      <c r="BU4" s="57"/>
      <c r="BV4" s="57"/>
      <c r="BW4" s="57"/>
      <c r="BX4" s="57"/>
      <c r="BY4" s="57"/>
    </row>
    <row r="5" spans="1:83" s="10" customFormat="1" ht="15.75">
      <c r="A5" s="60"/>
      <c r="B5" s="61"/>
      <c r="C5" s="61"/>
      <c r="D5" s="61"/>
      <c r="E5" s="61"/>
      <c r="F5" s="61"/>
      <c r="G5" s="61"/>
      <c r="H5" s="61"/>
      <c r="I5" s="58" t="str">
        <f>'Замер Актив 20 июня 2018'!I5</f>
        <v>по  АО  "Черногорэнерго".</v>
      </c>
      <c r="J5" s="61"/>
      <c r="K5" s="61"/>
      <c r="L5" s="61"/>
      <c r="M5" s="61"/>
      <c r="N5" s="62"/>
      <c r="O5" s="61"/>
      <c r="P5" s="61"/>
      <c r="Q5" s="61"/>
      <c r="R5" s="61"/>
      <c r="S5" s="61"/>
      <c r="T5" s="58" t="str">
        <f t="shared" si="0"/>
        <v>по  АО  "Черногорэнерго".</v>
      </c>
      <c r="U5" s="61"/>
      <c r="V5" s="61"/>
      <c r="W5" s="60"/>
      <c r="X5" s="60"/>
      <c r="Y5" s="60"/>
      <c r="Z5" s="60"/>
      <c r="AA5" s="60"/>
      <c r="AB5" s="60"/>
      <c r="AC5" s="60"/>
      <c r="AD5" s="60"/>
      <c r="AE5" s="58" t="str">
        <f>$I5</f>
        <v>по  АО  "Черногорэнерго".</v>
      </c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58" t="str">
        <f>$I5</f>
        <v>по  АО  "Черногорэнерго".</v>
      </c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58" t="str">
        <f>$I5</f>
        <v>по  АО  "Черногорэнерго".</v>
      </c>
      <c r="BE5" s="60"/>
      <c r="BF5" s="60"/>
      <c r="BG5" s="60"/>
      <c r="BH5" s="60"/>
      <c r="BI5" s="60"/>
      <c r="BJ5" s="60"/>
      <c r="BK5" s="60"/>
      <c r="BL5" s="60"/>
      <c r="BM5" s="60"/>
      <c r="BN5" s="61"/>
      <c r="BO5" s="60"/>
      <c r="BP5" s="60"/>
      <c r="BQ5" s="60"/>
      <c r="BR5" s="60"/>
      <c r="BS5" s="60"/>
      <c r="BT5" s="58" t="str">
        <f>$I5</f>
        <v>по  АО  "Черногорэнерго".</v>
      </c>
      <c r="BU5" s="60"/>
      <c r="BV5" s="60"/>
      <c r="BW5" s="60"/>
      <c r="BX5" s="60"/>
      <c r="BY5" s="60"/>
    </row>
    <row r="6" spans="1:83">
      <c r="A6" s="63"/>
      <c r="B6" s="63"/>
      <c r="C6" s="63"/>
      <c r="D6" s="53"/>
      <c r="E6" s="53"/>
      <c r="F6" s="53"/>
      <c r="G6" s="64"/>
      <c r="H6" s="53"/>
      <c r="I6" s="53"/>
      <c r="J6" s="53"/>
      <c r="K6" s="53"/>
      <c r="L6" s="53"/>
      <c r="M6" s="53"/>
      <c r="N6" s="53"/>
      <c r="O6" s="56"/>
      <c r="P6" s="56"/>
      <c r="Q6" s="56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65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6"/>
      <c r="BR6" s="56"/>
      <c r="BS6" s="56"/>
      <c r="BT6" s="56"/>
      <c r="BU6" s="56"/>
      <c r="BV6" s="56"/>
      <c r="BW6" s="56"/>
      <c r="BX6" s="56"/>
      <c r="BY6" s="56"/>
    </row>
    <row r="7" spans="1:83">
      <c r="A7" s="66"/>
      <c r="B7" s="66"/>
      <c r="C7" s="66"/>
      <c r="D7" s="66"/>
      <c r="E7" s="66"/>
      <c r="F7" s="53"/>
      <c r="G7" s="66"/>
      <c r="H7" s="66"/>
      <c r="I7" s="53"/>
      <c r="J7" s="53"/>
      <c r="K7" s="53"/>
      <c r="L7" s="53"/>
      <c r="M7" s="53"/>
      <c r="N7" s="53"/>
      <c r="O7" s="56"/>
      <c r="P7" s="56"/>
      <c r="Q7" s="56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6"/>
      <c r="BR7" s="56"/>
      <c r="BS7" s="56"/>
      <c r="BT7" s="56"/>
      <c r="BU7" s="56"/>
      <c r="BV7" s="56"/>
      <c r="BW7" s="56"/>
      <c r="BX7" s="56"/>
      <c r="BY7" s="56"/>
    </row>
    <row r="8" spans="1:83" s="16" customFormat="1" ht="45" customHeight="1">
      <c r="A8" s="81" t="s">
        <v>2</v>
      </c>
      <c r="B8" s="82" t="s">
        <v>3</v>
      </c>
      <c r="C8" s="69" t="s">
        <v>4</v>
      </c>
      <c r="D8" s="71" t="s">
        <v>5</v>
      </c>
      <c r="E8" s="72"/>
      <c r="F8" s="72"/>
      <c r="G8" s="72"/>
      <c r="H8" s="72"/>
      <c r="I8" s="72"/>
      <c r="J8" s="72"/>
      <c r="K8" s="72"/>
      <c r="L8" s="72"/>
      <c r="M8" s="72"/>
      <c r="N8" s="69" t="s">
        <v>5</v>
      </c>
      <c r="O8" s="77" t="s">
        <v>6</v>
      </c>
      <c r="P8" s="78"/>
      <c r="Q8" s="79" t="s">
        <v>6</v>
      </c>
      <c r="R8" s="71" t="s">
        <v>7</v>
      </c>
      <c r="S8" s="72"/>
      <c r="T8" s="72"/>
      <c r="U8" s="72"/>
      <c r="V8" s="72"/>
      <c r="W8" s="72"/>
      <c r="X8" s="72"/>
      <c r="Y8" s="73"/>
      <c r="Z8" s="69" t="s">
        <v>8</v>
      </c>
      <c r="AA8" s="71" t="s">
        <v>9</v>
      </c>
      <c r="AB8" s="72"/>
      <c r="AC8" s="72"/>
      <c r="AD8" s="72"/>
      <c r="AE8" s="72"/>
      <c r="AF8" s="72"/>
      <c r="AG8" s="72"/>
      <c r="AH8" s="73"/>
      <c r="AI8" s="69" t="s">
        <v>10</v>
      </c>
      <c r="AJ8" s="70" t="s">
        <v>11</v>
      </c>
      <c r="AK8" s="70"/>
      <c r="AL8" s="70"/>
      <c r="AM8" s="70"/>
      <c r="AN8" s="70"/>
      <c r="AO8" s="70"/>
      <c r="AP8" s="70"/>
      <c r="AQ8" s="70"/>
      <c r="AR8" s="69" t="s">
        <v>12</v>
      </c>
      <c r="AS8" s="71" t="s">
        <v>13</v>
      </c>
      <c r="AT8" s="72"/>
      <c r="AU8" s="69" t="s">
        <v>13</v>
      </c>
      <c r="AV8" s="70" t="s">
        <v>14</v>
      </c>
      <c r="AW8" s="70"/>
      <c r="AX8" s="70"/>
      <c r="AY8" s="70"/>
      <c r="AZ8" s="70"/>
      <c r="BA8" s="69" t="s">
        <v>14</v>
      </c>
      <c r="BB8" s="70" t="s">
        <v>15</v>
      </c>
      <c r="BC8" s="70"/>
      <c r="BD8" s="70"/>
      <c r="BE8" s="70"/>
      <c r="BF8" s="70"/>
      <c r="BG8" s="70"/>
      <c r="BH8" s="69" t="s">
        <v>15</v>
      </c>
      <c r="BI8" s="71" t="s">
        <v>16</v>
      </c>
      <c r="BJ8" s="72"/>
      <c r="BK8" s="72"/>
      <c r="BL8" s="73"/>
      <c r="BM8" s="69" t="s">
        <v>16</v>
      </c>
      <c r="BN8" s="70" t="s">
        <v>17</v>
      </c>
      <c r="BO8" s="70"/>
      <c r="BP8" s="69" t="s">
        <v>17</v>
      </c>
      <c r="BQ8" s="74" t="s">
        <v>18</v>
      </c>
      <c r="BR8" s="75"/>
      <c r="BS8" s="75"/>
      <c r="BT8" s="75"/>
      <c r="BU8" s="75"/>
      <c r="BV8" s="75"/>
      <c r="BW8" s="75"/>
      <c r="BX8" s="76"/>
      <c r="BY8" s="69" t="s">
        <v>18</v>
      </c>
      <c r="BZ8" s="69"/>
      <c r="CA8" s="69"/>
      <c r="CB8" s="69"/>
      <c r="CC8" s="16" t="s">
        <v>66</v>
      </c>
    </row>
    <row r="9" spans="1:83" ht="25.5">
      <c r="A9" s="81"/>
      <c r="B9" s="82"/>
      <c r="C9" s="69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69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69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69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69"/>
      <c r="AS9" s="17" t="s">
        <v>34</v>
      </c>
      <c r="AT9" s="17" t="s">
        <v>65</v>
      </c>
      <c r="AU9" s="69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69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69"/>
      <c r="BI9" s="17" t="s">
        <v>20</v>
      </c>
      <c r="BJ9" s="17" t="s">
        <v>21</v>
      </c>
      <c r="BK9" s="17" t="s">
        <v>22</v>
      </c>
      <c r="BL9" s="17" t="s">
        <v>23</v>
      </c>
      <c r="BM9" s="69"/>
      <c r="BN9" s="17" t="s">
        <v>36</v>
      </c>
      <c r="BO9" s="17" t="s">
        <v>37</v>
      </c>
      <c r="BP9" s="69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69"/>
      <c r="BZ9" s="69"/>
      <c r="CA9" s="69"/>
      <c r="CB9" s="69"/>
    </row>
    <row r="10" spans="1:83" s="5" customFormat="1" ht="12" customHeight="1">
      <c r="A10" s="18"/>
      <c r="B10" s="19" t="s">
        <v>38</v>
      </c>
      <c r="C10" s="19"/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9" t="s">
        <v>72</v>
      </c>
      <c r="N10" s="19"/>
      <c r="O10" s="19" t="s">
        <v>72</v>
      </c>
      <c r="P10" s="19" t="s">
        <v>72</v>
      </c>
      <c r="Q10" s="19"/>
      <c r="R10" s="19" t="s">
        <v>72</v>
      </c>
      <c r="S10" s="19" t="s">
        <v>72</v>
      </c>
      <c r="T10" s="19" t="s">
        <v>72</v>
      </c>
      <c r="U10" s="19" t="s">
        <v>72</v>
      </c>
      <c r="V10" s="19" t="s">
        <v>72</v>
      </c>
      <c r="W10" s="19" t="s">
        <v>72</v>
      </c>
      <c r="X10" s="19" t="s">
        <v>72</v>
      </c>
      <c r="Y10" s="19" t="s">
        <v>72</v>
      </c>
      <c r="Z10" s="19"/>
      <c r="AA10" s="19" t="s">
        <v>72</v>
      </c>
      <c r="AB10" s="19" t="s">
        <v>72</v>
      </c>
      <c r="AC10" s="19" t="s">
        <v>72</v>
      </c>
      <c r="AD10" s="19" t="s">
        <v>72</v>
      </c>
      <c r="AE10" s="19" t="s">
        <v>72</v>
      </c>
      <c r="AF10" s="19" t="s">
        <v>72</v>
      </c>
      <c r="AG10" s="19" t="s">
        <v>72</v>
      </c>
      <c r="AH10" s="19" t="s">
        <v>72</v>
      </c>
      <c r="AI10" s="19"/>
      <c r="AJ10" s="19" t="s">
        <v>72</v>
      </c>
      <c r="AK10" s="19" t="s">
        <v>72</v>
      </c>
      <c r="AL10" s="19" t="s">
        <v>72</v>
      </c>
      <c r="AM10" s="19" t="s">
        <v>72</v>
      </c>
      <c r="AN10" s="19" t="s">
        <v>72</v>
      </c>
      <c r="AO10" s="19" t="s">
        <v>72</v>
      </c>
      <c r="AP10" s="19" t="s">
        <v>72</v>
      </c>
      <c r="AQ10" s="19" t="s">
        <v>72</v>
      </c>
      <c r="AR10" s="19"/>
      <c r="AS10" s="19" t="s">
        <v>72</v>
      </c>
      <c r="AT10" s="19" t="s">
        <v>72</v>
      </c>
      <c r="AU10" s="19"/>
      <c r="AV10" s="19" t="s">
        <v>72</v>
      </c>
      <c r="AW10" s="19" t="s">
        <v>72</v>
      </c>
      <c r="AX10" s="19" t="s">
        <v>72</v>
      </c>
      <c r="AY10" s="19" t="s">
        <v>72</v>
      </c>
      <c r="AZ10" s="19" t="s">
        <v>72</v>
      </c>
      <c r="BA10" s="19"/>
      <c r="BB10" s="19" t="s">
        <v>72</v>
      </c>
      <c r="BC10" s="19" t="s">
        <v>72</v>
      </c>
      <c r="BD10" s="19" t="s">
        <v>72</v>
      </c>
      <c r="BE10" s="19" t="s">
        <v>72</v>
      </c>
      <c r="BF10" s="19" t="s">
        <v>72</v>
      </c>
      <c r="BG10" s="19" t="s">
        <v>72</v>
      </c>
      <c r="BH10" s="19"/>
      <c r="BI10" s="19" t="s">
        <v>72</v>
      </c>
      <c r="BJ10" s="19" t="s">
        <v>72</v>
      </c>
      <c r="BK10" s="19" t="s">
        <v>72</v>
      </c>
      <c r="BL10" s="19" t="s">
        <v>72</v>
      </c>
      <c r="BM10" s="19"/>
      <c r="BN10" s="19" t="s">
        <v>72</v>
      </c>
      <c r="BO10" s="19" t="s">
        <v>72</v>
      </c>
      <c r="BP10" s="19"/>
      <c r="BQ10" s="19" t="s">
        <v>72</v>
      </c>
      <c r="BR10" s="19" t="s">
        <v>72</v>
      </c>
      <c r="BS10" s="19" t="s">
        <v>72</v>
      </c>
      <c r="BT10" s="19" t="s">
        <v>72</v>
      </c>
      <c r="BU10" s="19" t="s">
        <v>72</v>
      </c>
      <c r="BV10" s="19" t="s">
        <v>72</v>
      </c>
      <c r="BW10" s="19" t="s">
        <v>72</v>
      </c>
      <c r="BX10" s="19" t="s">
        <v>72</v>
      </c>
      <c r="BY10" s="19"/>
      <c r="BZ10" s="19"/>
      <c r="CA10" s="19"/>
      <c r="CB10" s="19"/>
    </row>
    <row r="11" spans="1:83" s="5" customFormat="1" ht="12.75" customHeight="1">
      <c r="A11" s="20">
        <f>'Замер Актив 20 июня 2018'!A11</f>
        <v>43271</v>
      </c>
      <c r="B11" s="21" t="s">
        <v>40</v>
      </c>
      <c r="C11" s="22"/>
      <c r="D11" s="44">
        <v>0</v>
      </c>
      <c r="E11" s="44">
        <v>77</v>
      </c>
      <c r="F11" s="44">
        <v>58</v>
      </c>
      <c r="G11" s="44">
        <v>56</v>
      </c>
      <c r="H11" s="44">
        <v>0</v>
      </c>
      <c r="I11" s="44">
        <v>0</v>
      </c>
      <c r="J11" s="44">
        <v>41</v>
      </c>
      <c r="K11" s="44">
        <v>54</v>
      </c>
      <c r="L11" s="44">
        <v>623</v>
      </c>
      <c r="M11" s="44">
        <v>695</v>
      </c>
      <c r="N11" s="46"/>
      <c r="O11" s="44">
        <v>211</v>
      </c>
      <c r="P11" s="44">
        <v>66</v>
      </c>
      <c r="Q11" s="46"/>
      <c r="R11" s="44">
        <v>28</v>
      </c>
      <c r="S11" s="44">
        <v>0</v>
      </c>
      <c r="T11" s="44">
        <v>48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7"/>
      <c r="AA11" s="44">
        <v>176</v>
      </c>
      <c r="AB11" s="44">
        <v>49</v>
      </c>
      <c r="AC11" s="44">
        <v>160</v>
      </c>
      <c r="AD11" s="44">
        <v>86</v>
      </c>
      <c r="AE11" s="44">
        <v>440</v>
      </c>
      <c r="AF11" s="44">
        <v>449</v>
      </c>
      <c r="AG11" s="44">
        <v>0</v>
      </c>
      <c r="AH11" s="44">
        <v>0</v>
      </c>
      <c r="AI11" s="47"/>
      <c r="AJ11" s="44">
        <v>0</v>
      </c>
      <c r="AK11" s="44">
        <v>0</v>
      </c>
      <c r="AL11" s="44">
        <v>0</v>
      </c>
      <c r="AM11" s="44">
        <v>0</v>
      </c>
      <c r="AN11" s="44">
        <v>66</v>
      </c>
      <c r="AO11" s="44">
        <v>852</v>
      </c>
      <c r="AP11" s="44">
        <v>0</v>
      </c>
      <c r="AQ11" s="44">
        <v>0</v>
      </c>
      <c r="AR11" s="47"/>
      <c r="AS11" s="44">
        <v>30</v>
      </c>
      <c r="AT11" s="44">
        <v>108</v>
      </c>
      <c r="AU11" s="47"/>
      <c r="AV11" s="44">
        <v>0</v>
      </c>
      <c r="AW11" s="44">
        <v>0</v>
      </c>
      <c r="AX11" s="44">
        <v>153</v>
      </c>
      <c r="AY11" s="44">
        <v>114</v>
      </c>
      <c r="AZ11" s="44">
        <v>1</v>
      </c>
      <c r="BA11" s="47"/>
      <c r="BB11" s="44">
        <v>0</v>
      </c>
      <c r="BC11" s="44">
        <v>0</v>
      </c>
      <c r="BD11" s="44">
        <v>74</v>
      </c>
      <c r="BE11" s="44">
        <v>128</v>
      </c>
      <c r="BF11" s="44">
        <v>0</v>
      </c>
      <c r="BG11" s="44">
        <v>697</v>
      </c>
      <c r="BH11" s="47"/>
      <c r="BI11" s="44">
        <v>11</v>
      </c>
      <c r="BJ11" s="44">
        <v>0</v>
      </c>
      <c r="BK11" s="44">
        <v>8</v>
      </c>
      <c r="BL11" s="44">
        <v>4</v>
      </c>
      <c r="BM11" s="47"/>
      <c r="BN11" s="44">
        <v>86</v>
      </c>
      <c r="BO11" s="44">
        <v>95</v>
      </c>
      <c r="BP11" s="47"/>
      <c r="BQ11" s="44">
        <v>0</v>
      </c>
      <c r="BR11" s="44">
        <v>0</v>
      </c>
      <c r="BS11" s="44">
        <v>26</v>
      </c>
      <c r="BT11" s="44">
        <v>63</v>
      </c>
      <c r="BU11" s="44">
        <v>0</v>
      </c>
      <c r="BV11" s="44">
        <v>148</v>
      </c>
      <c r="BW11" s="44">
        <v>0</v>
      </c>
      <c r="BX11" s="44">
        <v>0</v>
      </c>
      <c r="BY11" s="23"/>
      <c r="BZ11" s="32"/>
      <c r="CA11" s="23"/>
      <c r="CB11" s="23"/>
      <c r="CC11" s="30"/>
      <c r="CE11" s="42"/>
    </row>
    <row r="12" spans="1:83" s="5" customFormat="1" ht="12.75" customHeight="1">
      <c r="A12" s="20">
        <f>'Замер Актив 20 июня 2018'!A12</f>
        <v>43271</v>
      </c>
      <c r="B12" s="21" t="s">
        <v>41</v>
      </c>
      <c r="C12" s="22"/>
      <c r="D12" s="44">
        <v>0</v>
      </c>
      <c r="E12" s="44">
        <v>77</v>
      </c>
      <c r="F12" s="44">
        <v>57</v>
      </c>
      <c r="G12" s="44">
        <v>56</v>
      </c>
      <c r="H12" s="44">
        <v>0</v>
      </c>
      <c r="I12" s="44">
        <v>0</v>
      </c>
      <c r="J12" s="44">
        <v>40</v>
      </c>
      <c r="K12" s="44">
        <v>54</v>
      </c>
      <c r="L12" s="44">
        <v>623</v>
      </c>
      <c r="M12" s="44">
        <v>694</v>
      </c>
      <c r="N12" s="46"/>
      <c r="O12" s="44">
        <v>210</v>
      </c>
      <c r="P12" s="44">
        <v>66</v>
      </c>
      <c r="Q12" s="46"/>
      <c r="R12" s="44">
        <v>28</v>
      </c>
      <c r="S12" s="44">
        <v>0</v>
      </c>
      <c r="T12" s="44">
        <v>48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7"/>
      <c r="AA12" s="44">
        <v>176</v>
      </c>
      <c r="AB12" s="44">
        <v>49</v>
      </c>
      <c r="AC12" s="44">
        <v>160</v>
      </c>
      <c r="AD12" s="44">
        <v>85</v>
      </c>
      <c r="AE12" s="44">
        <v>440</v>
      </c>
      <c r="AF12" s="44">
        <v>449</v>
      </c>
      <c r="AG12" s="44">
        <v>0</v>
      </c>
      <c r="AH12" s="44">
        <v>0</v>
      </c>
      <c r="AI12" s="47"/>
      <c r="AJ12" s="44">
        <v>0</v>
      </c>
      <c r="AK12" s="44">
        <v>0</v>
      </c>
      <c r="AL12" s="44">
        <v>0</v>
      </c>
      <c r="AM12" s="44">
        <v>0</v>
      </c>
      <c r="AN12" s="44">
        <v>65</v>
      </c>
      <c r="AO12" s="44">
        <v>852</v>
      </c>
      <c r="AP12" s="44">
        <v>0</v>
      </c>
      <c r="AQ12" s="44">
        <v>0</v>
      </c>
      <c r="AR12" s="47"/>
      <c r="AS12" s="44">
        <v>30</v>
      </c>
      <c r="AT12" s="44">
        <v>110</v>
      </c>
      <c r="AU12" s="47"/>
      <c r="AV12" s="44">
        <v>0</v>
      </c>
      <c r="AW12" s="44">
        <v>0</v>
      </c>
      <c r="AX12" s="44">
        <v>154</v>
      </c>
      <c r="AY12" s="44">
        <v>115</v>
      </c>
      <c r="AZ12" s="44">
        <v>1</v>
      </c>
      <c r="BA12" s="47"/>
      <c r="BB12" s="44">
        <v>0</v>
      </c>
      <c r="BC12" s="44">
        <v>0</v>
      </c>
      <c r="BD12" s="44">
        <v>75</v>
      </c>
      <c r="BE12" s="44">
        <v>127</v>
      </c>
      <c r="BF12" s="44">
        <v>0</v>
      </c>
      <c r="BG12" s="44">
        <v>698</v>
      </c>
      <c r="BH12" s="47"/>
      <c r="BI12" s="44">
        <v>11</v>
      </c>
      <c r="BJ12" s="44">
        <v>0</v>
      </c>
      <c r="BK12" s="44">
        <v>8</v>
      </c>
      <c r="BL12" s="44">
        <v>4</v>
      </c>
      <c r="BM12" s="47"/>
      <c r="BN12" s="44">
        <v>85</v>
      </c>
      <c r="BO12" s="44">
        <v>95</v>
      </c>
      <c r="BP12" s="47"/>
      <c r="BQ12" s="44">
        <v>0</v>
      </c>
      <c r="BR12" s="44">
        <v>0</v>
      </c>
      <c r="BS12" s="44">
        <v>26</v>
      </c>
      <c r="BT12" s="44">
        <v>62</v>
      </c>
      <c r="BU12" s="44">
        <v>0</v>
      </c>
      <c r="BV12" s="44">
        <v>148</v>
      </c>
      <c r="BW12" s="44">
        <v>0</v>
      </c>
      <c r="BX12" s="44">
        <v>0</v>
      </c>
      <c r="BY12" s="23"/>
      <c r="BZ12" s="32"/>
      <c r="CA12" s="23"/>
      <c r="CB12" s="23"/>
      <c r="CC12" s="30"/>
      <c r="CE12" s="42"/>
    </row>
    <row r="13" spans="1:83" s="5" customFormat="1" ht="12.75" customHeight="1">
      <c r="A13" s="20">
        <f>'Замер Актив 20 июня 2018'!A13</f>
        <v>43271</v>
      </c>
      <c r="B13" s="21" t="s">
        <v>42</v>
      </c>
      <c r="C13" s="22"/>
      <c r="D13" s="44">
        <v>0</v>
      </c>
      <c r="E13" s="44">
        <v>77</v>
      </c>
      <c r="F13" s="44">
        <v>58</v>
      </c>
      <c r="G13" s="44">
        <v>56</v>
      </c>
      <c r="H13" s="44">
        <v>0</v>
      </c>
      <c r="I13" s="44">
        <v>0</v>
      </c>
      <c r="J13" s="44">
        <v>40</v>
      </c>
      <c r="K13" s="44">
        <v>54</v>
      </c>
      <c r="L13" s="44">
        <v>623</v>
      </c>
      <c r="M13" s="44">
        <v>694</v>
      </c>
      <c r="N13" s="46"/>
      <c r="O13" s="44">
        <v>212</v>
      </c>
      <c r="P13" s="44">
        <v>65</v>
      </c>
      <c r="Q13" s="46"/>
      <c r="R13" s="44">
        <v>28</v>
      </c>
      <c r="S13" s="44">
        <v>0</v>
      </c>
      <c r="T13" s="44">
        <v>49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7"/>
      <c r="AA13" s="44">
        <v>176</v>
      </c>
      <c r="AB13" s="44">
        <v>49</v>
      </c>
      <c r="AC13" s="44">
        <v>161</v>
      </c>
      <c r="AD13" s="44">
        <v>85</v>
      </c>
      <c r="AE13" s="44">
        <v>440</v>
      </c>
      <c r="AF13" s="44">
        <v>449</v>
      </c>
      <c r="AG13" s="44">
        <v>0</v>
      </c>
      <c r="AH13" s="44">
        <v>0</v>
      </c>
      <c r="AI13" s="47"/>
      <c r="AJ13" s="44">
        <v>0</v>
      </c>
      <c r="AK13" s="44">
        <v>0</v>
      </c>
      <c r="AL13" s="44">
        <v>0</v>
      </c>
      <c r="AM13" s="44">
        <v>0</v>
      </c>
      <c r="AN13" s="44">
        <v>65</v>
      </c>
      <c r="AO13" s="44">
        <v>852</v>
      </c>
      <c r="AP13" s="44">
        <v>0</v>
      </c>
      <c r="AQ13" s="44">
        <v>0</v>
      </c>
      <c r="AR13" s="47"/>
      <c r="AS13" s="44">
        <v>31</v>
      </c>
      <c r="AT13" s="44">
        <v>110</v>
      </c>
      <c r="AU13" s="47"/>
      <c r="AV13" s="44">
        <v>0</v>
      </c>
      <c r="AW13" s="44">
        <v>0</v>
      </c>
      <c r="AX13" s="44">
        <v>154</v>
      </c>
      <c r="AY13" s="44">
        <v>113</v>
      </c>
      <c r="AZ13" s="44">
        <v>1</v>
      </c>
      <c r="BA13" s="47"/>
      <c r="BB13" s="44">
        <v>0</v>
      </c>
      <c r="BC13" s="44">
        <v>0</v>
      </c>
      <c r="BD13" s="44">
        <v>75</v>
      </c>
      <c r="BE13" s="44">
        <v>127</v>
      </c>
      <c r="BF13" s="44">
        <v>0</v>
      </c>
      <c r="BG13" s="44">
        <v>655</v>
      </c>
      <c r="BH13" s="47"/>
      <c r="BI13" s="44">
        <v>11</v>
      </c>
      <c r="BJ13" s="44">
        <v>0</v>
      </c>
      <c r="BK13" s="44">
        <v>8</v>
      </c>
      <c r="BL13" s="44">
        <v>4</v>
      </c>
      <c r="BM13" s="47"/>
      <c r="BN13" s="44">
        <v>86</v>
      </c>
      <c r="BO13" s="44">
        <v>95</v>
      </c>
      <c r="BP13" s="47"/>
      <c r="BQ13" s="44">
        <v>0</v>
      </c>
      <c r="BR13" s="44">
        <v>0</v>
      </c>
      <c r="BS13" s="44">
        <v>26</v>
      </c>
      <c r="BT13" s="44">
        <v>61</v>
      </c>
      <c r="BU13" s="44">
        <v>0</v>
      </c>
      <c r="BV13" s="44">
        <v>148</v>
      </c>
      <c r="BW13" s="44">
        <v>0</v>
      </c>
      <c r="BX13" s="44">
        <v>0</v>
      </c>
      <c r="BY13" s="23"/>
      <c r="BZ13" s="32"/>
      <c r="CA13" s="23"/>
      <c r="CB13" s="23"/>
      <c r="CC13" s="30"/>
      <c r="CE13" s="42"/>
    </row>
    <row r="14" spans="1:83" s="5" customFormat="1" ht="12.75" customHeight="1">
      <c r="A14" s="20">
        <f>'Замер Актив 20 июня 2018'!A14</f>
        <v>43271</v>
      </c>
      <c r="B14" s="21" t="s">
        <v>43</v>
      </c>
      <c r="C14" s="22"/>
      <c r="D14" s="44">
        <v>0</v>
      </c>
      <c r="E14" s="44">
        <v>77</v>
      </c>
      <c r="F14" s="44">
        <v>57</v>
      </c>
      <c r="G14" s="44">
        <v>56</v>
      </c>
      <c r="H14" s="44">
        <v>0</v>
      </c>
      <c r="I14" s="44">
        <v>0</v>
      </c>
      <c r="J14" s="44">
        <v>40</v>
      </c>
      <c r="K14" s="44">
        <v>55</v>
      </c>
      <c r="L14" s="44">
        <v>622</v>
      </c>
      <c r="M14" s="44">
        <v>705</v>
      </c>
      <c r="N14" s="46"/>
      <c r="O14" s="44">
        <v>209</v>
      </c>
      <c r="P14" s="44">
        <v>65</v>
      </c>
      <c r="Q14" s="46"/>
      <c r="R14" s="44">
        <v>28</v>
      </c>
      <c r="S14" s="44">
        <v>0</v>
      </c>
      <c r="T14" s="44">
        <v>49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7"/>
      <c r="AA14" s="44">
        <v>176</v>
      </c>
      <c r="AB14" s="44">
        <v>49</v>
      </c>
      <c r="AC14" s="44">
        <v>161</v>
      </c>
      <c r="AD14" s="44">
        <v>86</v>
      </c>
      <c r="AE14" s="44">
        <v>440</v>
      </c>
      <c r="AF14" s="44">
        <v>449</v>
      </c>
      <c r="AG14" s="44">
        <v>0</v>
      </c>
      <c r="AH14" s="44">
        <v>0</v>
      </c>
      <c r="AI14" s="47"/>
      <c r="AJ14" s="44">
        <v>0</v>
      </c>
      <c r="AK14" s="44">
        <v>0</v>
      </c>
      <c r="AL14" s="44">
        <v>0</v>
      </c>
      <c r="AM14" s="44">
        <v>0</v>
      </c>
      <c r="AN14" s="44">
        <v>66</v>
      </c>
      <c r="AO14" s="44">
        <v>852</v>
      </c>
      <c r="AP14" s="44">
        <v>0</v>
      </c>
      <c r="AQ14" s="44">
        <v>0</v>
      </c>
      <c r="AR14" s="47"/>
      <c r="AS14" s="44">
        <v>32</v>
      </c>
      <c r="AT14" s="44">
        <v>110</v>
      </c>
      <c r="AU14" s="47"/>
      <c r="AV14" s="44">
        <v>0</v>
      </c>
      <c r="AW14" s="44">
        <v>0</v>
      </c>
      <c r="AX14" s="44">
        <v>154</v>
      </c>
      <c r="AY14" s="44">
        <v>113</v>
      </c>
      <c r="AZ14" s="44">
        <v>1</v>
      </c>
      <c r="BA14" s="47"/>
      <c r="BB14" s="44">
        <v>0</v>
      </c>
      <c r="BC14" s="44">
        <v>0</v>
      </c>
      <c r="BD14" s="44">
        <v>75</v>
      </c>
      <c r="BE14" s="44">
        <v>128</v>
      </c>
      <c r="BF14" s="44">
        <v>0</v>
      </c>
      <c r="BG14" s="44">
        <v>564</v>
      </c>
      <c r="BH14" s="47"/>
      <c r="BI14" s="44">
        <v>11</v>
      </c>
      <c r="BJ14" s="44">
        <v>0</v>
      </c>
      <c r="BK14" s="44">
        <v>8</v>
      </c>
      <c r="BL14" s="44">
        <v>4</v>
      </c>
      <c r="BM14" s="47"/>
      <c r="BN14" s="44">
        <v>86</v>
      </c>
      <c r="BO14" s="44">
        <v>95</v>
      </c>
      <c r="BP14" s="47"/>
      <c r="BQ14" s="44">
        <v>0</v>
      </c>
      <c r="BR14" s="44">
        <v>0</v>
      </c>
      <c r="BS14" s="44">
        <v>26</v>
      </c>
      <c r="BT14" s="44">
        <v>62</v>
      </c>
      <c r="BU14" s="44">
        <v>0</v>
      </c>
      <c r="BV14" s="44">
        <v>148</v>
      </c>
      <c r="BW14" s="44">
        <v>0</v>
      </c>
      <c r="BX14" s="44">
        <v>0</v>
      </c>
      <c r="BY14" s="23"/>
      <c r="BZ14" s="32"/>
      <c r="CA14" s="23"/>
      <c r="CB14" s="23"/>
      <c r="CC14" s="30"/>
      <c r="CE14" s="42"/>
    </row>
    <row r="15" spans="1:83" s="5" customFormat="1">
      <c r="A15" s="20">
        <f>'Замер Актив 20 июня 2018'!A15</f>
        <v>43271</v>
      </c>
      <c r="B15" s="21" t="s">
        <v>44</v>
      </c>
      <c r="C15" s="22"/>
      <c r="D15" s="44">
        <v>0</v>
      </c>
      <c r="E15" s="44">
        <v>76</v>
      </c>
      <c r="F15" s="44">
        <v>56</v>
      </c>
      <c r="G15" s="44">
        <v>56</v>
      </c>
      <c r="H15" s="44">
        <v>0</v>
      </c>
      <c r="I15" s="44">
        <v>0</v>
      </c>
      <c r="J15" s="44">
        <v>42</v>
      </c>
      <c r="K15" s="44">
        <v>55</v>
      </c>
      <c r="L15" s="44">
        <v>622</v>
      </c>
      <c r="M15" s="44">
        <v>704</v>
      </c>
      <c r="N15" s="46"/>
      <c r="O15" s="44">
        <v>208</v>
      </c>
      <c r="P15" s="44">
        <v>65</v>
      </c>
      <c r="Q15" s="46"/>
      <c r="R15" s="44">
        <v>28</v>
      </c>
      <c r="S15" s="44">
        <v>0</v>
      </c>
      <c r="T15" s="44">
        <v>47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7"/>
      <c r="AA15" s="44">
        <v>175</v>
      </c>
      <c r="AB15" s="44">
        <v>49</v>
      </c>
      <c r="AC15" s="44">
        <v>162</v>
      </c>
      <c r="AD15" s="44">
        <v>85</v>
      </c>
      <c r="AE15" s="44">
        <v>499</v>
      </c>
      <c r="AF15" s="44">
        <v>443</v>
      </c>
      <c r="AG15" s="44">
        <v>0</v>
      </c>
      <c r="AH15" s="44">
        <v>0</v>
      </c>
      <c r="AI15" s="47"/>
      <c r="AJ15" s="44">
        <v>0</v>
      </c>
      <c r="AK15" s="44">
        <v>0</v>
      </c>
      <c r="AL15" s="44">
        <v>0</v>
      </c>
      <c r="AM15" s="44">
        <v>0</v>
      </c>
      <c r="AN15" s="44">
        <v>67</v>
      </c>
      <c r="AO15" s="44">
        <v>851</v>
      </c>
      <c r="AP15" s="44">
        <v>0</v>
      </c>
      <c r="AQ15" s="44">
        <v>0</v>
      </c>
      <c r="AR15" s="47"/>
      <c r="AS15" s="44">
        <v>32</v>
      </c>
      <c r="AT15" s="44">
        <v>110</v>
      </c>
      <c r="AU15" s="47"/>
      <c r="AV15" s="44">
        <v>0</v>
      </c>
      <c r="AW15" s="44">
        <v>0</v>
      </c>
      <c r="AX15" s="44">
        <v>154</v>
      </c>
      <c r="AY15" s="44">
        <v>113</v>
      </c>
      <c r="AZ15" s="44">
        <v>1</v>
      </c>
      <c r="BA15" s="47"/>
      <c r="BB15" s="44">
        <v>0</v>
      </c>
      <c r="BC15" s="44">
        <v>0</v>
      </c>
      <c r="BD15" s="44">
        <v>75</v>
      </c>
      <c r="BE15" s="44">
        <v>128</v>
      </c>
      <c r="BF15" s="44">
        <v>0</v>
      </c>
      <c r="BG15" s="44">
        <v>564</v>
      </c>
      <c r="BH15" s="47"/>
      <c r="BI15" s="44">
        <v>11</v>
      </c>
      <c r="BJ15" s="44">
        <v>0</v>
      </c>
      <c r="BK15" s="44">
        <v>8</v>
      </c>
      <c r="BL15" s="44">
        <v>4</v>
      </c>
      <c r="BM15" s="47"/>
      <c r="BN15" s="44">
        <v>86</v>
      </c>
      <c r="BO15" s="44">
        <v>95</v>
      </c>
      <c r="BP15" s="47"/>
      <c r="BQ15" s="44">
        <v>0</v>
      </c>
      <c r="BR15" s="44">
        <v>0</v>
      </c>
      <c r="BS15" s="44">
        <v>26</v>
      </c>
      <c r="BT15" s="44">
        <v>62</v>
      </c>
      <c r="BU15" s="44">
        <v>0</v>
      </c>
      <c r="BV15" s="44">
        <v>147</v>
      </c>
      <c r="BW15" s="44">
        <v>0</v>
      </c>
      <c r="BX15" s="44">
        <v>0</v>
      </c>
      <c r="BY15" s="23"/>
      <c r="BZ15" s="32"/>
      <c r="CA15" s="23"/>
      <c r="CB15" s="23"/>
      <c r="CC15" s="30"/>
      <c r="CE15" s="42"/>
    </row>
    <row r="16" spans="1:83" s="5" customFormat="1">
      <c r="A16" s="20">
        <f>'Замер Актив 20 июня 2018'!A16</f>
        <v>43271</v>
      </c>
      <c r="B16" s="21" t="s">
        <v>45</v>
      </c>
      <c r="C16" s="22"/>
      <c r="D16" s="44">
        <v>0</v>
      </c>
      <c r="E16" s="44">
        <v>76</v>
      </c>
      <c r="F16" s="44">
        <v>59</v>
      </c>
      <c r="G16" s="44">
        <v>56</v>
      </c>
      <c r="H16" s="44">
        <v>0</v>
      </c>
      <c r="I16" s="44">
        <v>0</v>
      </c>
      <c r="J16" s="44">
        <v>41</v>
      </c>
      <c r="K16" s="44">
        <v>55</v>
      </c>
      <c r="L16" s="44">
        <v>622</v>
      </c>
      <c r="M16" s="44">
        <v>705</v>
      </c>
      <c r="N16" s="46"/>
      <c r="O16" s="44">
        <v>209</v>
      </c>
      <c r="P16" s="44">
        <v>65</v>
      </c>
      <c r="Q16" s="46"/>
      <c r="R16" s="44">
        <v>27</v>
      </c>
      <c r="S16" s="44">
        <v>0</v>
      </c>
      <c r="T16" s="44">
        <v>48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7"/>
      <c r="AA16" s="44">
        <v>177</v>
      </c>
      <c r="AB16" s="44">
        <v>49</v>
      </c>
      <c r="AC16" s="44">
        <v>163</v>
      </c>
      <c r="AD16" s="44">
        <v>85</v>
      </c>
      <c r="AE16" s="44">
        <v>781</v>
      </c>
      <c r="AF16" s="44">
        <v>413</v>
      </c>
      <c r="AG16" s="44">
        <v>0</v>
      </c>
      <c r="AH16" s="44">
        <v>0</v>
      </c>
      <c r="AI16" s="47"/>
      <c r="AJ16" s="44">
        <v>0</v>
      </c>
      <c r="AK16" s="44">
        <v>0</v>
      </c>
      <c r="AL16" s="44">
        <v>0</v>
      </c>
      <c r="AM16" s="44">
        <v>0</v>
      </c>
      <c r="AN16" s="44">
        <v>68</v>
      </c>
      <c r="AO16" s="44">
        <v>842</v>
      </c>
      <c r="AP16" s="44">
        <v>0</v>
      </c>
      <c r="AQ16" s="44">
        <v>0</v>
      </c>
      <c r="AR16" s="47"/>
      <c r="AS16" s="44">
        <v>32</v>
      </c>
      <c r="AT16" s="44">
        <v>110</v>
      </c>
      <c r="AU16" s="47"/>
      <c r="AV16" s="44">
        <v>0</v>
      </c>
      <c r="AW16" s="44">
        <v>0</v>
      </c>
      <c r="AX16" s="44">
        <v>154</v>
      </c>
      <c r="AY16" s="44">
        <v>113</v>
      </c>
      <c r="AZ16" s="44">
        <v>1</v>
      </c>
      <c r="BA16" s="47"/>
      <c r="BB16" s="44">
        <v>0</v>
      </c>
      <c r="BC16" s="44">
        <v>0</v>
      </c>
      <c r="BD16" s="44">
        <v>74</v>
      </c>
      <c r="BE16" s="44">
        <v>128</v>
      </c>
      <c r="BF16" s="44">
        <v>0</v>
      </c>
      <c r="BG16" s="44">
        <v>564</v>
      </c>
      <c r="BH16" s="47"/>
      <c r="BI16" s="44">
        <v>11</v>
      </c>
      <c r="BJ16" s="44">
        <v>0</v>
      </c>
      <c r="BK16" s="44">
        <v>8</v>
      </c>
      <c r="BL16" s="44">
        <v>4</v>
      </c>
      <c r="BM16" s="47"/>
      <c r="BN16" s="44">
        <v>86</v>
      </c>
      <c r="BO16" s="44">
        <v>95</v>
      </c>
      <c r="BP16" s="47"/>
      <c r="BQ16" s="44">
        <v>0</v>
      </c>
      <c r="BR16" s="44">
        <v>0</v>
      </c>
      <c r="BS16" s="44">
        <v>26</v>
      </c>
      <c r="BT16" s="44">
        <v>63</v>
      </c>
      <c r="BU16" s="44">
        <v>0</v>
      </c>
      <c r="BV16" s="44">
        <v>148</v>
      </c>
      <c r="BW16" s="44">
        <v>0</v>
      </c>
      <c r="BX16" s="44">
        <v>0</v>
      </c>
      <c r="BY16" s="23"/>
      <c r="BZ16" s="32"/>
      <c r="CA16" s="23"/>
      <c r="CB16" s="23"/>
      <c r="CC16" s="30"/>
      <c r="CE16" s="42"/>
    </row>
    <row r="17" spans="1:85" s="5" customFormat="1">
      <c r="A17" s="20">
        <f>'Замер Актив 20 июня 2018'!A17</f>
        <v>43271</v>
      </c>
      <c r="B17" s="21" t="s">
        <v>46</v>
      </c>
      <c r="C17" s="22"/>
      <c r="D17" s="44">
        <v>0</v>
      </c>
      <c r="E17" s="44">
        <v>77</v>
      </c>
      <c r="F17" s="44">
        <v>58</v>
      </c>
      <c r="G17" s="44">
        <v>56</v>
      </c>
      <c r="H17" s="44">
        <v>0</v>
      </c>
      <c r="I17" s="44">
        <v>0</v>
      </c>
      <c r="J17" s="44">
        <v>41</v>
      </c>
      <c r="K17" s="44">
        <v>57</v>
      </c>
      <c r="L17" s="44">
        <v>622</v>
      </c>
      <c r="M17" s="44">
        <v>704</v>
      </c>
      <c r="N17" s="46"/>
      <c r="O17" s="44">
        <v>209</v>
      </c>
      <c r="P17" s="44">
        <v>66</v>
      </c>
      <c r="Q17" s="46"/>
      <c r="R17" s="44">
        <v>29</v>
      </c>
      <c r="S17" s="44">
        <v>0</v>
      </c>
      <c r="T17" s="44">
        <v>49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7"/>
      <c r="AA17" s="44">
        <v>177</v>
      </c>
      <c r="AB17" s="44">
        <v>49</v>
      </c>
      <c r="AC17" s="44">
        <v>165</v>
      </c>
      <c r="AD17" s="44">
        <v>86</v>
      </c>
      <c r="AE17" s="44">
        <v>780</v>
      </c>
      <c r="AF17" s="44">
        <v>413</v>
      </c>
      <c r="AG17" s="44">
        <v>0</v>
      </c>
      <c r="AH17" s="44">
        <v>0</v>
      </c>
      <c r="AI17" s="47"/>
      <c r="AJ17" s="44">
        <v>0</v>
      </c>
      <c r="AK17" s="44">
        <v>0</v>
      </c>
      <c r="AL17" s="44">
        <v>0</v>
      </c>
      <c r="AM17" s="44">
        <v>0</v>
      </c>
      <c r="AN17" s="44">
        <v>67</v>
      </c>
      <c r="AO17" s="44">
        <v>842</v>
      </c>
      <c r="AP17" s="44">
        <v>0</v>
      </c>
      <c r="AQ17" s="44">
        <v>0</v>
      </c>
      <c r="AR17" s="47"/>
      <c r="AS17" s="44">
        <v>32</v>
      </c>
      <c r="AT17" s="44">
        <v>110</v>
      </c>
      <c r="AU17" s="47"/>
      <c r="AV17" s="44">
        <v>0</v>
      </c>
      <c r="AW17" s="44">
        <v>0</v>
      </c>
      <c r="AX17" s="44">
        <v>154</v>
      </c>
      <c r="AY17" s="44">
        <v>112</v>
      </c>
      <c r="AZ17" s="44">
        <v>1</v>
      </c>
      <c r="BA17" s="47"/>
      <c r="BB17" s="44">
        <v>0</v>
      </c>
      <c r="BC17" s="44">
        <v>0</v>
      </c>
      <c r="BD17" s="44">
        <v>75</v>
      </c>
      <c r="BE17" s="44">
        <v>130</v>
      </c>
      <c r="BF17" s="44">
        <v>0</v>
      </c>
      <c r="BG17" s="44">
        <v>565</v>
      </c>
      <c r="BH17" s="47"/>
      <c r="BI17" s="44">
        <v>11</v>
      </c>
      <c r="BJ17" s="44">
        <v>0</v>
      </c>
      <c r="BK17" s="44">
        <v>8</v>
      </c>
      <c r="BL17" s="44">
        <v>4</v>
      </c>
      <c r="BM17" s="47"/>
      <c r="BN17" s="44">
        <v>86</v>
      </c>
      <c r="BO17" s="44">
        <v>95</v>
      </c>
      <c r="BP17" s="47"/>
      <c r="BQ17" s="44">
        <v>0</v>
      </c>
      <c r="BR17" s="44">
        <v>0</v>
      </c>
      <c r="BS17" s="44">
        <v>26</v>
      </c>
      <c r="BT17" s="44">
        <v>62</v>
      </c>
      <c r="BU17" s="44">
        <v>0</v>
      </c>
      <c r="BV17" s="44">
        <v>147</v>
      </c>
      <c r="BW17" s="44">
        <v>0</v>
      </c>
      <c r="BX17" s="44">
        <v>0</v>
      </c>
      <c r="BY17" s="23"/>
      <c r="BZ17" s="32"/>
      <c r="CA17" s="23"/>
      <c r="CB17" s="23"/>
      <c r="CC17" s="30"/>
      <c r="CE17" s="42"/>
    </row>
    <row r="18" spans="1:85" s="5" customFormat="1">
      <c r="A18" s="20">
        <f>'Замер Актив 20 июня 2018'!A18</f>
        <v>43271</v>
      </c>
      <c r="B18" s="31" t="s">
        <v>47</v>
      </c>
      <c r="C18" s="22"/>
      <c r="D18" s="44">
        <v>0</v>
      </c>
      <c r="E18" s="44">
        <v>78</v>
      </c>
      <c r="F18" s="44">
        <v>58</v>
      </c>
      <c r="G18" s="44">
        <v>56</v>
      </c>
      <c r="H18" s="44">
        <v>0</v>
      </c>
      <c r="I18" s="44">
        <v>0</v>
      </c>
      <c r="J18" s="44">
        <v>42</v>
      </c>
      <c r="K18" s="44">
        <v>57</v>
      </c>
      <c r="L18" s="44">
        <v>624</v>
      </c>
      <c r="M18" s="44">
        <v>703</v>
      </c>
      <c r="N18" s="46"/>
      <c r="O18" s="44">
        <v>209</v>
      </c>
      <c r="P18" s="44">
        <v>65</v>
      </c>
      <c r="Q18" s="46"/>
      <c r="R18" s="44">
        <v>28</v>
      </c>
      <c r="S18" s="44">
        <v>0</v>
      </c>
      <c r="T18" s="44">
        <v>48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6"/>
      <c r="AA18" s="44">
        <v>176</v>
      </c>
      <c r="AB18" s="44">
        <v>49</v>
      </c>
      <c r="AC18" s="44">
        <v>166</v>
      </c>
      <c r="AD18" s="44">
        <v>85</v>
      </c>
      <c r="AE18" s="44">
        <v>779</v>
      </c>
      <c r="AF18" s="44">
        <v>413</v>
      </c>
      <c r="AG18" s="44">
        <v>0</v>
      </c>
      <c r="AH18" s="44">
        <v>0</v>
      </c>
      <c r="AI18" s="46"/>
      <c r="AJ18" s="44">
        <v>0</v>
      </c>
      <c r="AK18" s="44">
        <v>0</v>
      </c>
      <c r="AL18" s="44">
        <v>0</v>
      </c>
      <c r="AM18" s="44">
        <v>0</v>
      </c>
      <c r="AN18" s="44">
        <v>50</v>
      </c>
      <c r="AO18" s="44">
        <v>841</v>
      </c>
      <c r="AP18" s="44">
        <v>0</v>
      </c>
      <c r="AQ18" s="44">
        <v>0</v>
      </c>
      <c r="AR18" s="46"/>
      <c r="AS18" s="44">
        <v>33</v>
      </c>
      <c r="AT18" s="44">
        <v>97</v>
      </c>
      <c r="AU18" s="47"/>
      <c r="AV18" s="44">
        <v>0</v>
      </c>
      <c r="AW18" s="44">
        <v>0</v>
      </c>
      <c r="AX18" s="44">
        <v>153</v>
      </c>
      <c r="AY18" s="44">
        <v>112</v>
      </c>
      <c r="AZ18" s="44">
        <v>1</v>
      </c>
      <c r="BA18" s="47"/>
      <c r="BB18" s="44">
        <v>0</v>
      </c>
      <c r="BC18" s="44">
        <v>0</v>
      </c>
      <c r="BD18" s="44">
        <v>75</v>
      </c>
      <c r="BE18" s="44">
        <v>125</v>
      </c>
      <c r="BF18" s="44">
        <v>0</v>
      </c>
      <c r="BG18" s="44">
        <v>565</v>
      </c>
      <c r="BH18" s="46"/>
      <c r="BI18" s="44">
        <v>11</v>
      </c>
      <c r="BJ18" s="44">
        <v>0</v>
      </c>
      <c r="BK18" s="44">
        <v>9</v>
      </c>
      <c r="BL18" s="44">
        <v>4</v>
      </c>
      <c r="BM18" s="46"/>
      <c r="BN18" s="44">
        <v>86</v>
      </c>
      <c r="BO18" s="44">
        <v>95</v>
      </c>
      <c r="BP18" s="46"/>
      <c r="BQ18" s="44">
        <v>0</v>
      </c>
      <c r="BR18" s="44">
        <v>0</v>
      </c>
      <c r="BS18" s="44">
        <v>25</v>
      </c>
      <c r="BT18" s="44">
        <v>62</v>
      </c>
      <c r="BU18" s="44">
        <v>0</v>
      </c>
      <c r="BV18" s="44">
        <v>148</v>
      </c>
      <c r="BW18" s="44">
        <v>0</v>
      </c>
      <c r="BX18" s="44">
        <v>0</v>
      </c>
      <c r="BY18" s="23"/>
      <c r="BZ18" s="32"/>
      <c r="CA18" s="23"/>
      <c r="CB18" s="23"/>
      <c r="CC18" s="30"/>
      <c r="CE18" s="42"/>
    </row>
    <row r="19" spans="1:85" s="5" customFormat="1">
      <c r="A19" s="20">
        <f>'Замер Актив 20 июня 2018'!A19</f>
        <v>43271</v>
      </c>
      <c r="B19" s="31" t="s">
        <v>48</v>
      </c>
      <c r="C19" s="22"/>
      <c r="D19" s="44">
        <v>0</v>
      </c>
      <c r="E19" s="44">
        <v>78</v>
      </c>
      <c r="F19" s="44">
        <v>58</v>
      </c>
      <c r="G19" s="44">
        <v>56</v>
      </c>
      <c r="H19" s="44">
        <v>0</v>
      </c>
      <c r="I19" s="44">
        <v>0</v>
      </c>
      <c r="J19" s="44">
        <v>43</v>
      </c>
      <c r="K19" s="44">
        <v>58</v>
      </c>
      <c r="L19" s="44">
        <v>624</v>
      </c>
      <c r="M19" s="44">
        <v>700</v>
      </c>
      <c r="N19" s="46"/>
      <c r="O19" s="44">
        <v>210</v>
      </c>
      <c r="P19" s="44">
        <v>66</v>
      </c>
      <c r="Q19" s="46"/>
      <c r="R19" s="44">
        <v>29</v>
      </c>
      <c r="S19" s="44">
        <v>0</v>
      </c>
      <c r="T19" s="44">
        <v>48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6"/>
      <c r="AA19" s="44">
        <v>177</v>
      </c>
      <c r="AB19" s="44">
        <v>49</v>
      </c>
      <c r="AC19" s="44">
        <v>166</v>
      </c>
      <c r="AD19" s="44">
        <v>87</v>
      </c>
      <c r="AE19" s="44">
        <v>779</v>
      </c>
      <c r="AF19" s="44">
        <v>412</v>
      </c>
      <c r="AG19" s="44">
        <v>0</v>
      </c>
      <c r="AH19" s="44">
        <v>0</v>
      </c>
      <c r="AI19" s="46"/>
      <c r="AJ19" s="44">
        <v>0</v>
      </c>
      <c r="AK19" s="44">
        <v>0</v>
      </c>
      <c r="AL19" s="44">
        <v>0</v>
      </c>
      <c r="AM19" s="44">
        <v>0</v>
      </c>
      <c r="AN19" s="44">
        <v>39</v>
      </c>
      <c r="AO19" s="44">
        <v>842</v>
      </c>
      <c r="AP19" s="44">
        <v>0</v>
      </c>
      <c r="AQ19" s="44">
        <v>0</v>
      </c>
      <c r="AR19" s="46"/>
      <c r="AS19" s="44">
        <v>32</v>
      </c>
      <c r="AT19" s="44">
        <v>51</v>
      </c>
      <c r="AU19" s="47"/>
      <c r="AV19" s="44">
        <v>0</v>
      </c>
      <c r="AW19" s="44">
        <v>0</v>
      </c>
      <c r="AX19" s="44">
        <v>153</v>
      </c>
      <c r="AY19" s="44">
        <v>114</v>
      </c>
      <c r="AZ19" s="44">
        <v>1</v>
      </c>
      <c r="BA19" s="47"/>
      <c r="BB19" s="44">
        <v>0</v>
      </c>
      <c r="BC19" s="44">
        <v>0</v>
      </c>
      <c r="BD19" s="44">
        <v>76</v>
      </c>
      <c r="BE19" s="44">
        <v>130</v>
      </c>
      <c r="BF19" s="44">
        <v>0</v>
      </c>
      <c r="BG19" s="44">
        <v>564</v>
      </c>
      <c r="BH19" s="46"/>
      <c r="BI19" s="44">
        <v>11</v>
      </c>
      <c r="BJ19" s="44">
        <v>0</v>
      </c>
      <c r="BK19" s="44">
        <v>8</v>
      </c>
      <c r="BL19" s="44">
        <v>4</v>
      </c>
      <c r="BM19" s="46"/>
      <c r="BN19" s="44">
        <v>86</v>
      </c>
      <c r="BO19" s="44">
        <v>95</v>
      </c>
      <c r="BP19" s="46"/>
      <c r="BQ19" s="44">
        <v>0</v>
      </c>
      <c r="BR19" s="44">
        <v>0</v>
      </c>
      <c r="BS19" s="44">
        <v>26</v>
      </c>
      <c r="BT19" s="44">
        <v>63</v>
      </c>
      <c r="BU19" s="44">
        <v>0</v>
      </c>
      <c r="BV19" s="44">
        <v>149</v>
      </c>
      <c r="BW19" s="44">
        <v>0</v>
      </c>
      <c r="BX19" s="44">
        <v>0</v>
      </c>
      <c r="BY19" s="23"/>
      <c r="BZ19" s="32"/>
      <c r="CA19" s="23"/>
      <c r="CB19" s="23"/>
      <c r="CC19" s="30"/>
      <c r="CE19" s="42"/>
    </row>
    <row r="20" spans="1:85" s="34" customFormat="1">
      <c r="A20" s="20">
        <f>'Замер Актив 20 июня 2018'!A20</f>
        <v>43271</v>
      </c>
      <c r="B20" s="31" t="s">
        <v>49</v>
      </c>
      <c r="C20" s="43"/>
      <c r="D20" s="44">
        <v>0</v>
      </c>
      <c r="E20" s="44">
        <v>78</v>
      </c>
      <c r="F20" s="44">
        <v>57</v>
      </c>
      <c r="G20" s="44">
        <v>56</v>
      </c>
      <c r="H20" s="44">
        <v>0</v>
      </c>
      <c r="I20" s="44">
        <v>0</v>
      </c>
      <c r="J20" s="44">
        <v>43</v>
      </c>
      <c r="K20" s="44">
        <v>58</v>
      </c>
      <c r="L20" s="44">
        <v>635</v>
      </c>
      <c r="M20" s="44">
        <v>700</v>
      </c>
      <c r="N20" s="46"/>
      <c r="O20" s="44">
        <v>209</v>
      </c>
      <c r="P20" s="44">
        <v>65</v>
      </c>
      <c r="Q20" s="46"/>
      <c r="R20" s="44">
        <v>30</v>
      </c>
      <c r="S20" s="44">
        <v>0</v>
      </c>
      <c r="T20" s="44">
        <v>48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6"/>
      <c r="AA20" s="44">
        <v>176</v>
      </c>
      <c r="AB20" s="44">
        <v>50</v>
      </c>
      <c r="AC20" s="44">
        <v>165</v>
      </c>
      <c r="AD20" s="44">
        <v>86</v>
      </c>
      <c r="AE20" s="44">
        <v>779</v>
      </c>
      <c r="AF20" s="44">
        <v>413</v>
      </c>
      <c r="AG20" s="44">
        <v>0</v>
      </c>
      <c r="AH20" s="44">
        <v>0</v>
      </c>
      <c r="AI20" s="46"/>
      <c r="AJ20" s="44">
        <v>0</v>
      </c>
      <c r="AK20" s="44">
        <v>0</v>
      </c>
      <c r="AL20" s="44">
        <v>0</v>
      </c>
      <c r="AM20" s="44">
        <v>0</v>
      </c>
      <c r="AN20" s="44">
        <v>41</v>
      </c>
      <c r="AO20" s="44">
        <v>843</v>
      </c>
      <c r="AP20" s="44">
        <v>0</v>
      </c>
      <c r="AQ20" s="44">
        <v>0</v>
      </c>
      <c r="AR20" s="46"/>
      <c r="AS20" s="44">
        <v>32</v>
      </c>
      <c r="AT20" s="44">
        <v>52</v>
      </c>
      <c r="AU20" s="47"/>
      <c r="AV20" s="44">
        <v>0</v>
      </c>
      <c r="AW20" s="44">
        <v>0</v>
      </c>
      <c r="AX20" s="44">
        <v>153</v>
      </c>
      <c r="AY20" s="44">
        <v>114</v>
      </c>
      <c r="AZ20" s="44">
        <v>1</v>
      </c>
      <c r="BA20" s="47"/>
      <c r="BB20" s="44">
        <v>0</v>
      </c>
      <c r="BC20" s="44">
        <v>0</v>
      </c>
      <c r="BD20" s="44">
        <v>75</v>
      </c>
      <c r="BE20" s="44">
        <v>127</v>
      </c>
      <c r="BF20" s="44">
        <v>0</v>
      </c>
      <c r="BG20" s="44">
        <v>566</v>
      </c>
      <c r="BH20" s="46"/>
      <c r="BI20" s="44">
        <v>10</v>
      </c>
      <c r="BJ20" s="44">
        <v>0</v>
      </c>
      <c r="BK20" s="44">
        <v>8</v>
      </c>
      <c r="BL20" s="44">
        <v>4</v>
      </c>
      <c r="BM20" s="46"/>
      <c r="BN20" s="44">
        <v>86</v>
      </c>
      <c r="BO20" s="44">
        <v>94</v>
      </c>
      <c r="BP20" s="46"/>
      <c r="BQ20" s="44">
        <v>0</v>
      </c>
      <c r="BR20" s="44">
        <v>0</v>
      </c>
      <c r="BS20" s="44">
        <v>26</v>
      </c>
      <c r="BT20" s="44">
        <v>62</v>
      </c>
      <c r="BU20" s="44">
        <v>0</v>
      </c>
      <c r="BV20" s="44">
        <v>148</v>
      </c>
      <c r="BW20" s="44">
        <v>0</v>
      </c>
      <c r="BX20" s="44">
        <v>0</v>
      </c>
      <c r="BY20" s="32"/>
      <c r="BZ20" s="32"/>
      <c r="CA20" s="33"/>
      <c r="CB20" s="33"/>
      <c r="CC20" s="30"/>
      <c r="CD20" s="5"/>
      <c r="CE20" s="42"/>
      <c r="CG20" s="5"/>
    </row>
    <row r="21" spans="1:85" s="5" customFormat="1">
      <c r="A21" s="20">
        <f>'Замер Актив 20 июня 2018'!A21</f>
        <v>43271</v>
      </c>
      <c r="B21" s="21" t="s">
        <v>50</v>
      </c>
      <c r="C21" s="22"/>
      <c r="D21" s="44">
        <v>0</v>
      </c>
      <c r="E21" s="44">
        <v>78</v>
      </c>
      <c r="F21" s="44">
        <v>56</v>
      </c>
      <c r="G21" s="44">
        <v>56</v>
      </c>
      <c r="H21" s="44">
        <v>0</v>
      </c>
      <c r="I21" s="44">
        <v>0</v>
      </c>
      <c r="J21" s="44">
        <v>43</v>
      </c>
      <c r="K21" s="44">
        <v>57</v>
      </c>
      <c r="L21" s="44">
        <v>634</v>
      </c>
      <c r="M21" s="44">
        <v>700</v>
      </c>
      <c r="N21" s="46"/>
      <c r="O21" s="44">
        <v>208</v>
      </c>
      <c r="P21" s="44">
        <v>66</v>
      </c>
      <c r="Q21" s="46"/>
      <c r="R21" s="44">
        <v>29</v>
      </c>
      <c r="S21" s="44">
        <v>0</v>
      </c>
      <c r="T21" s="44">
        <v>49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7"/>
      <c r="AA21" s="44">
        <v>177</v>
      </c>
      <c r="AB21" s="44">
        <v>51</v>
      </c>
      <c r="AC21" s="44">
        <v>166</v>
      </c>
      <c r="AD21" s="44">
        <v>86</v>
      </c>
      <c r="AE21" s="44">
        <v>567</v>
      </c>
      <c r="AF21" s="44">
        <v>434</v>
      </c>
      <c r="AG21" s="44">
        <v>0</v>
      </c>
      <c r="AH21" s="44">
        <v>0</v>
      </c>
      <c r="AI21" s="47"/>
      <c r="AJ21" s="44">
        <v>0</v>
      </c>
      <c r="AK21" s="44">
        <v>0</v>
      </c>
      <c r="AL21" s="44">
        <v>0</v>
      </c>
      <c r="AM21" s="44">
        <v>0</v>
      </c>
      <c r="AN21" s="44">
        <v>40</v>
      </c>
      <c r="AO21" s="44">
        <v>848</v>
      </c>
      <c r="AP21" s="44">
        <v>0</v>
      </c>
      <c r="AQ21" s="44">
        <v>0</v>
      </c>
      <c r="AR21" s="47"/>
      <c r="AS21" s="44">
        <v>32</v>
      </c>
      <c r="AT21" s="44">
        <v>78</v>
      </c>
      <c r="AU21" s="47"/>
      <c r="AV21" s="44">
        <v>0</v>
      </c>
      <c r="AW21" s="44">
        <v>0</v>
      </c>
      <c r="AX21" s="44">
        <v>153</v>
      </c>
      <c r="AY21" s="44">
        <v>114</v>
      </c>
      <c r="AZ21" s="44">
        <v>1</v>
      </c>
      <c r="BA21" s="47"/>
      <c r="BB21" s="44">
        <v>0</v>
      </c>
      <c r="BC21" s="44">
        <v>0</v>
      </c>
      <c r="BD21" s="44">
        <v>75</v>
      </c>
      <c r="BE21" s="44">
        <v>129</v>
      </c>
      <c r="BF21" s="44">
        <v>0</v>
      </c>
      <c r="BG21" s="44">
        <v>567</v>
      </c>
      <c r="BH21" s="46"/>
      <c r="BI21" s="44">
        <v>11</v>
      </c>
      <c r="BJ21" s="44">
        <v>0</v>
      </c>
      <c r="BK21" s="44">
        <v>9</v>
      </c>
      <c r="BL21" s="44">
        <v>4</v>
      </c>
      <c r="BM21" s="46"/>
      <c r="BN21" s="44">
        <v>86</v>
      </c>
      <c r="BO21" s="44">
        <v>94</v>
      </c>
      <c r="BP21" s="47"/>
      <c r="BQ21" s="44">
        <v>0</v>
      </c>
      <c r="BR21" s="44">
        <v>0</v>
      </c>
      <c r="BS21" s="44">
        <v>26</v>
      </c>
      <c r="BT21" s="44">
        <v>62</v>
      </c>
      <c r="BU21" s="44">
        <v>0</v>
      </c>
      <c r="BV21" s="44">
        <v>148</v>
      </c>
      <c r="BW21" s="44">
        <v>0</v>
      </c>
      <c r="BX21" s="44">
        <v>0</v>
      </c>
      <c r="BY21" s="23"/>
      <c r="BZ21" s="32"/>
      <c r="CA21" s="23"/>
      <c r="CB21" s="23"/>
      <c r="CC21" s="30"/>
      <c r="CE21" s="42"/>
    </row>
    <row r="22" spans="1:85" s="5" customFormat="1">
      <c r="A22" s="20">
        <f>'Замер Актив 20 июня 2018'!A22</f>
        <v>43271</v>
      </c>
      <c r="B22" s="21" t="s">
        <v>51</v>
      </c>
      <c r="C22" s="22"/>
      <c r="D22" s="44">
        <v>0</v>
      </c>
      <c r="E22" s="44">
        <v>78</v>
      </c>
      <c r="F22" s="44">
        <v>57</v>
      </c>
      <c r="G22" s="44">
        <v>56</v>
      </c>
      <c r="H22" s="44">
        <v>0</v>
      </c>
      <c r="I22" s="44">
        <v>0</v>
      </c>
      <c r="J22" s="44">
        <v>42</v>
      </c>
      <c r="K22" s="44">
        <v>55</v>
      </c>
      <c r="L22" s="44">
        <v>624</v>
      </c>
      <c r="M22" s="44">
        <v>700</v>
      </c>
      <c r="N22" s="46"/>
      <c r="O22" s="44">
        <v>210</v>
      </c>
      <c r="P22" s="44">
        <v>66</v>
      </c>
      <c r="Q22" s="46"/>
      <c r="R22" s="44">
        <v>28</v>
      </c>
      <c r="S22" s="44">
        <v>0</v>
      </c>
      <c r="T22" s="44">
        <v>49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7"/>
      <c r="AA22" s="44">
        <v>177</v>
      </c>
      <c r="AB22" s="44">
        <v>51</v>
      </c>
      <c r="AC22" s="44">
        <v>165</v>
      </c>
      <c r="AD22" s="44">
        <v>85</v>
      </c>
      <c r="AE22" s="44">
        <v>452</v>
      </c>
      <c r="AF22" s="44">
        <v>447</v>
      </c>
      <c r="AG22" s="44">
        <v>0</v>
      </c>
      <c r="AH22" s="44">
        <v>0</v>
      </c>
      <c r="AI22" s="47"/>
      <c r="AJ22" s="44">
        <v>0</v>
      </c>
      <c r="AK22" s="44">
        <v>0</v>
      </c>
      <c r="AL22" s="44">
        <v>0</v>
      </c>
      <c r="AM22" s="44">
        <v>0</v>
      </c>
      <c r="AN22" s="44">
        <v>40</v>
      </c>
      <c r="AO22" s="44">
        <v>853</v>
      </c>
      <c r="AP22" s="44">
        <v>0</v>
      </c>
      <c r="AQ22" s="44">
        <v>0</v>
      </c>
      <c r="AR22" s="47"/>
      <c r="AS22" s="44">
        <v>35</v>
      </c>
      <c r="AT22" s="44">
        <v>83</v>
      </c>
      <c r="AU22" s="47"/>
      <c r="AV22" s="44">
        <v>0</v>
      </c>
      <c r="AW22" s="44">
        <v>0</v>
      </c>
      <c r="AX22" s="44">
        <v>155</v>
      </c>
      <c r="AY22" s="44">
        <v>114</v>
      </c>
      <c r="AZ22" s="44">
        <v>1</v>
      </c>
      <c r="BA22" s="47"/>
      <c r="BB22" s="44">
        <v>0</v>
      </c>
      <c r="BC22" s="44">
        <v>0</v>
      </c>
      <c r="BD22" s="44">
        <v>75</v>
      </c>
      <c r="BE22" s="44">
        <v>127</v>
      </c>
      <c r="BF22" s="44">
        <v>0</v>
      </c>
      <c r="BG22" s="44">
        <v>568</v>
      </c>
      <c r="BH22" s="47"/>
      <c r="BI22" s="44">
        <v>8</v>
      </c>
      <c r="BJ22" s="44">
        <v>0</v>
      </c>
      <c r="BK22" s="44">
        <v>10</v>
      </c>
      <c r="BL22" s="44">
        <v>4</v>
      </c>
      <c r="BM22" s="47"/>
      <c r="BN22" s="44">
        <v>86</v>
      </c>
      <c r="BO22" s="44">
        <v>95</v>
      </c>
      <c r="BP22" s="47"/>
      <c r="BQ22" s="44">
        <v>0</v>
      </c>
      <c r="BR22" s="44">
        <v>0</v>
      </c>
      <c r="BS22" s="44">
        <v>26</v>
      </c>
      <c r="BT22" s="44">
        <v>62</v>
      </c>
      <c r="BU22" s="44">
        <v>0</v>
      </c>
      <c r="BV22" s="44">
        <v>149</v>
      </c>
      <c r="BW22" s="44">
        <v>0</v>
      </c>
      <c r="BX22" s="44">
        <v>0</v>
      </c>
      <c r="BY22" s="23"/>
      <c r="BZ22" s="32"/>
      <c r="CA22" s="23"/>
      <c r="CB22" s="23"/>
      <c r="CC22" s="30"/>
      <c r="CE22" s="42"/>
    </row>
    <row r="23" spans="1:85" s="5" customFormat="1">
      <c r="A23" s="20">
        <f>'Замер Актив 20 июня 2018'!A23</f>
        <v>43271</v>
      </c>
      <c r="B23" s="21" t="s">
        <v>52</v>
      </c>
      <c r="C23" s="22"/>
      <c r="D23" s="44">
        <v>0</v>
      </c>
      <c r="E23" s="44">
        <v>78</v>
      </c>
      <c r="F23" s="44">
        <v>57</v>
      </c>
      <c r="G23" s="44">
        <v>56</v>
      </c>
      <c r="H23" s="44">
        <v>0</v>
      </c>
      <c r="I23" s="44">
        <v>0</v>
      </c>
      <c r="J23" s="44">
        <v>42</v>
      </c>
      <c r="K23" s="44">
        <v>55</v>
      </c>
      <c r="L23" s="44">
        <v>623</v>
      </c>
      <c r="M23" s="44">
        <v>699</v>
      </c>
      <c r="N23" s="46"/>
      <c r="O23" s="44">
        <v>207</v>
      </c>
      <c r="P23" s="44">
        <v>65</v>
      </c>
      <c r="Q23" s="46"/>
      <c r="R23" s="44">
        <v>28</v>
      </c>
      <c r="S23" s="44">
        <v>0</v>
      </c>
      <c r="T23" s="44">
        <v>49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7"/>
      <c r="AA23" s="44">
        <v>179</v>
      </c>
      <c r="AB23" s="44">
        <v>51</v>
      </c>
      <c r="AC23" s="44">
        <v>164</v>
      </c>
      <c r="AD23" s="44">
        <v>86</v>
      </c>
      <c r="AE23" s="44">
        <v>451</v>
      </c>
      <c r="AF23" s="44">
        <v>447</v>
      </c>
      <c r="AG23" s="44">
        <v>0</v>
      </c>
      <c r="AH23" s="44">
        <v>0</v>
      </c>
      <c r="AI23" s="47"/>
      <c r="AJ23" s="44">
        <v>0</v>
      </c>
      <c r="AK23" s="44">
        <v>0</v>
      </c>
      <c r="AL23" s="44">
        <v>0</v>
      </c>
      <c r="AM23" s="44">
        <v>0</v>
      </c>
      <c r="AN23" s="44">
        <v>43</v>
      </c>
      <c r="AO23" s="44">
        <v>853</v>
      </c>
      <c r="AP23" s="44">
        <v>0</v>
      </c>
      <c r="AQ23" s="44">
        <v>0</v>
      </c>
      <c r="AR23" s="47"/>
      <c r="AS23" s="44">
        <v>36</v>
      </c>
      <c r="AT23" s="44">
        <v>80</v>
      </c>
      <c r="AU23" s="47"/>
      <c r="AV23" s="44">
        <v>0</v>
      </c>
      <c r="AW23" s="44">
        <v>0</v>
      </c>
      <c r="AX23" s="44">
        <v>155</v>
      </c>
      <c r="AY23" s="44">
        <v>114</v>
      </c>
      <c r="AZ23" s="44">
        <v>1</v>
      </c>
      <c r="BA23" s="47"/>
      <c r="BB23" s="44">
        <v>0</v>
      </c>
      <c r="BC23" s="44">
        <v>0</v>
      </c>
      <c r="BD23" s="44">
        <v>73</v>
      </c>
      <c r="BE23" s="44">
        <v>127</v>
      </c>
      <c r="BF23" s="44">
        <v>0</v>
      </c>
      <c r="BG23" s="44">
        <v>585</v>
      </c>
      <c r="BH23" s="47"/>
      <c r="BI23" s="44">
        <v>11</v>
      </c>
      <c r="BJ23" s="44">
        <v>0</v>
      </c>
      <c r="BK23" s="44">
        <v>9</v>
      </c>
      <c r="BL23" s="44">
        <v>4</v>
      </c>
      <c r="BM23" s="47"/>
      <c r="BN23" s="44">
        <v>86</v>
      </c>
      <c r="BO23" s="44">
        <v>95</v>
      </c>
      <c r="BP23" s="47"/>
      <c r="BQ23" s="44">
        <v>0</v>
      </c>
      <c r="BR23" s="44">
        <v>0</v>
      </c>
      <c r="BS23" s="44">
        <v>25</v>
      </c>
      <c r="BT23" s="44">
        <v>62</v>
      </c>
      <c r="BU23" s="44">
        <v>0</v>
      </c>
      <c r="BV23" s="44">
        <v>148</v>
      </c>
      <c r="BW23" s="44">
        <v>0</v>
      </c>
      <c r="BX23" s="44">
        <v>0</v>
      </c>
      <c r="BY23" s="23"/>
      <c r="BZ23" s="32"/>
      <c r="CA23" s="23"/>
      <c r="CB23" s="23"/>
      <c r="CC23" s="30"/>
      <c r="CE23" s="42"/>
    </row>
    <row r="24" spans="1:85" s="5" customFormat="1">
      <c r="A24" s="20">
        <f>'Замер Актив 20 июня 2018'!A24</f>
        <v>43271</v>
      </c>
      <c r="B24" s="21" t="s">
        <v>53</v>
      </c>
      <c r="C24" s="22"/>
      <c r="D24" s="44">
        <v>0</v>
      </c>
      <c r="E24" s="44">
        <v>78</v>
      </c>
      <c r="F24" s="44">
        <v>61</v>
      </c>
      <c r="G24" s="44">
        <v>56</v>
      </c>
      <c r="H24" s="44">
        <v>0</v>
      </c>
      <c r="I24" s="44">
        <v>0</v>
      </c>
      <c r="J24" s="44">
        <v>42</v>
      </c>
      <c r="K24" s="44">
        <v>58</v>
      </c>
      <c r="L24" s="44">
        <v>617</v>
      </c>
      <c r="M24" s="44">
        <v>700</v>
      </c>
      <c r="N24" s="46"/>
      <c r="O24" s="44">
        <v>209</v>
      </c>
      <c r="P24" s="44">
        <v>66</v>
      </c>
      <c r="Q24" s="46"/>
      <c r="R24" s="44">
        <v>29</v>
      </c>
      <c r="S24" s="44">
        <v>0</v>
      </c>
      <c r="T24" s="44">
        <v>47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7"/>
      <c r="AA24" s="44">
        <v>180</v>
      </c>
      <c r="AB24" s="44">
        <v>51</v>
      </c>
      <c r="AC24" s="44">
        <v>158</v>
      </c>
      <c r="AD24" s="44">
        <v>86</v>
      </c>
      <c r="AE24" s="44">
        <v>452</v>
      </c>
      <c r="AF24" s="44">
        <v>447</v>
      </c>
      <c r="AG24" s="44">
        <v>0</v>
      </c>
      <c r="AH24" s="44">
        <v>0</v>
      </c>
      <c r="AI24" s="47"/>
      <c r="AJ24" s="44">
        <v>0</v>
      </c>
      <c r="AK24" s="44">
        <v>0</v>
      </c>
      <c r="AL24" s="44">
        <v>0</v>
      </c>
      <c r="AM24" s="44">
        <v>0</v>
      </c>
      <c r="AN24" s="44">
        <v>40</v>
      </c>
      <c r="AO24" s="44">
        <v>855</v>
      </c>
      <c r="AP24" s="44">
        <v>0</v>
      </c>
      <c r="AQ24" s="44">
        <v>0</v>
      </c>
      <c r="AR24" s="47"/>
      <c r="AS24" s="44">
        <v>39</v>
      </c>
      <c r="AT24" s="44">
        <v>78</v>
      </c>
      <c r="AU24" s="47"/>
      <c r="AV24" s="44">
        <v>0</v>
      </c>
      <c r="AW24" s="44">
        <v>0</v>
      </c>
      <c r="AX24" s="44">
        <v>156</v>
      </c>
      <c r="AY24" s="44">
        <v>115</v>
      </c>
      <c r="AZ24" s="44">
        <v>1</v>
      </c>
      <c r="BA24" s="47"/>
      <c r="BB24" s="44">
        <v>0</v>
      </c>
      <c r="BC24" s="44">
        <v>0</v>
      </c>
      <c r="BD24" s="44">
        <v>75</v>
      </c>
      <c r="BE24" s="44">
        <v>128</v>
      </c>
      <c r="BF24" s="44">
        <v>0</v>
      </c>
      <c r="BG24" s="44">
        <v>589</v>
      </c>
      <c r="BH24" s="47"/>
      <c r="BI24" s="44">
        <v>11</v>
      </c>
      <c r="BJ24" s="44">
        <v>0</v>
      </c>
      <c r="BK24" s="44">
        <v>9</v>
      </c>
      <c r="BL24" s="44">
        <v>4</v>
      </c>
      <c r="BM24" s="47"/>
      <c r="BN24" s="44">
        <v>87</v>
      </c>
      <c r="BO24" s="44">
        <v>95</v>
      </c>
      <c r="BP24" s="47"/>
      <c r="BQ24" s="44">
        <v>0</v>
      </c>
      <c r="BR24" s="44">
        <v>0</v>
      </c>
      <c r="BS24" s="44">
        <v>26</v>
      </c>
      <c r="BT24" s="44">
        <v>62</v>
      </c>
      <c r="BU24" s="44">
        <v>0</v>
      </c>
      <c r="BV24" s="44">
        <v>150</v>
      </c>
      <c r="BW24" s="44">
        <v>0</v>
      </c>
      <c r="BX24" s="44">
        <v>0</v>
      </c>
      <c r="BY24" s="23"/>
      <c r="BZ24" s="32"/>
      <c r="CA24" s="23"/>
      <c r="CB24" s="23"/>
      <c r="CC24" s="30"/>
      <c r="CE24" s="42"/>
    </row>
    <row r="25" spans="1:85" s="5" customFormat="1">
      <c r="A25" s="20">
        <f>'Замер Актив 20 июня 2018'!A25</f>
        <v>43271</v>
      </c>
      <c r="B25" s="21" t="s">
        <v>54</v>
      </c>
      <c r="C25" s="22"/>
      <c r="D25" s="44">
        <v>0</v>
      </c>
      <c r="E25" s="44">
        <v>78</v>
      </c>
      <c r="F25" s="44">
        <v>59</v>
      </c>
      <c r="G25" s="44">
        <v>56</v>
      </c>
      <c r="H25" s="44">
        <v>0</v>
      </c>
      <c r="I25" s="44">
        <v>0</v>
      </c>
      <c r="J25" s="44">
        <v>42</v>
      </c>
      <c r="K25" s="44">
        <v>56</v>
      </c>
      <c r="L25" s="44">
        <v>618</v>
      </c>
      <c r="M25" s="44">
        <v>701</v>
      </c>
      <c r="N25" s="46"/>
      <c r="O25" s="44">
        <v>208</v>
      </c>
      <c r="P25" s="44">
        <v>66</v>
      </c>
      <c r="Q25" s="46"/>
      <c r="R25" s="44">
        <v>28</v>
      </c>
      <c r="S25" s="44">
        <v>0</v>
      </c>
      <c r="T25" s="44">
        <v>48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7"/>
      <c r="AA25" s="44">
        <v>183</v>
      </c>
      <c r="AB25" s="44">
        <v>51</v>
      </c>
      <c r="AC25" s="44">
        <v>151</v>
      </c>
      <c r="AD25" s="44">
        <v>86</v>
      </c>
      <c r="AE25" s="44">
        <v>452</v>
      </c>
      <c r="AF25" s="44">
        <v>447</v>
      </c>
      <c r="AG25" s="44">
        <v>0</v>
      </c>
      <c r="AH25" s="44">
        <v>0</v>
      </c>
      <c r="AI25" s="47"/>
      <c r="AJ25" s="44">
        <v>0</v>
      </c>
      <c r="AK25" s="44">
        <v>0</v>
      </c>
      <c r="AL25" s="44">
        <v>0</v>
      </c>
      <c r="AM25" s="44">
        <v>0</v>
      </c>
      <c r="AN25" s="44">
        <v>42</v>
      </c>
      <c r="AO25" s="44">
        <v>855</v>
      </c>
      <c r="AP25" s="44">
        <v>0</v>
      </c>
      <c r="AQ25" s="44">
        <v>0</v>
      </c>
      <c r="AR25" s="47"/>
      <c r="AS25" s="44">
        <v>40</v>
      </c>
      <c r="AT25" s="44">
        <v>78</v>
      </c>
      <c r="AU25" s="47"/>
      <c r="AV25" s="44">
        <v>0</v>
      </c>
      <c r="AW25" s="44">
        <v>0</v>
      </c>
      <c r="AX25" s="44">
        <v>157</v>
      </c>
      <c r="AY25" s="44">
        <v>118</v>
      </c>
      <c r="AZ25" s="44">
        <v>1</v>
      </c>
      <c r="BA25" s="47"/>
      <c r="BB25" s="44">
        <v>0</v>
      </c>
      <c r="BC25" s="44">
        <v>0</v>
      </c>
      <c r="BD25" s="44">
        <v>74</v>
      </c>
      <c r="BE25" s="44">
        <v>127</v>
      </c>
      <c r="BF25" s="44">
        <v>0</v>
      </c>
      <c r="BG25" s="44">
        <v>587</v>
      </c>
      <c r="BH25" s="47"/>
      <c r="BI25" s="44">
        <v>10</v>
      </c>
      <c r="BJ25" s="44">
        <v>0</v>
      </c>
      <c r="BK25" s="44">
        <v>9</v>
      </c>
      <c r="BL25" s="44">
        <v>4</v>
      </c>
      <c r="BM25" s="47"/>
      <c r="BN25" s="44">
        <v>87</v>
      </c>
      <c r="BO25" s="44">
        <v>94</v>
      </c>
      <c r="BP25" s="47"/>
      <c r="BQ25" s="44">
        <v>0</v>
      </c>
      <c r="BR25" s="44">
        <v>0</v>
      </c>
      <c r="BS25" s="44">
        <v>25</v>
      </c>
      <c r="BT25" s="44">
        <v>62</v>
      </c>
      <c r="BU25" s="44">
        <v>0</v>
      </c>
      <c r="BV25" s="44">
        <v>149</v>
      </c>
      <c r="BW25" s="44">
        <v>0</v>
      </c>
      <c r="BX25" s="44">
        <v>0</v>
      </c>
      <c r="BY25" s="23"/>
      <c r="BZ25" s="32"/>
      <c r="CA25" s="23"/>
      <c r="CB25" s="23"/>
      <c r="CC25" s="30"/>
      <c r="CE25" s="42"/>
    </row>
    <row r="26" spans="1:85" s="5" customFormat="1">
      <c r="A26" s="20">
        <f>'Замер Актив 20 июня 2018'!A26</f>
        <v>43271</v>
      </c>
      <c r="B26" s="31" t="s">
        <v>55</v>
      </c>
      <c r="C26" s="22"/>
      <c r="D26" s="44">
        <v>0</v>
      </c>
      <c r="E26" s="44">
        <v>79</v>
      </c>
      <c r="F26" s="44">
        <v>58</v>
      </c>
      <c r="G26" s="44">
        <v>57</v>
      </c>
      <c r="H26" s="44">
        <v>0</v>
      </c>
      <c r="I26" s="44">
        <v>0</v>
      </c>
      <c r="J26" s="44">
        <v>41</v>
      </c>
      <c r="K26" s="44">
        <v>56</v>
      </c>
      <c r="L26" s="44">
        <v>609</v>
      </c>
      <c r="M26" s="44">
        <v>692</v>
      </c>
      <c r="N26" s="46"/>
      <c r="O26" s="44">
        <v>211</v>
      </c>
      <c r="P26" s="44">
        <v>65</v>
      </c>
      <c r="Q26" s="46"/>
      <c r="R26" s="44">
        <v>29</v>
      </c>
      <c r="S26" s="44">
        <v>0</v>
      </c>
      <c r="T26" s="44">
        <v>49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6"/>
      <c r="AA26" s="44">
        <v>179</v>
      </c>
      <c r="AB26" s="44">
        <v>51</v>
      </c>
      <c r="AC26" s="44">
        <v>166</v>
      </c>
      <c r="AD26" s="44">
        <v>87</v>
      </c>
      <c r="AE26" s="44">
        <v>453</v>
      </c>
      <c r="AF26" s="44">
        <v>447</v>
      </c>
      <c r="AG26" s="44">
        <v>0</v>
      </c>
      <c r="AH26" s="44">
        <v>0</v>
      </c>
      <c r="AI26" s="46"/>
      <c r="AJ26" s="44">
        <v>0</v>
      </c>
      <c r="AK26" s="44">
        <v>0</v>
      </c>
      <c r="AL26" s="44">
        <v>0</v>
      </c>
      <c r="AM26" s="44">
        <v>0</v>
      </c>
      <c r="AN26" s="44">
        <v>44</v>
      </c>
      <c r="AO26" s="44">
        <v>865</v>
      </c>
      <c r="AP26" s="44">
        <v>0</v>
      </c>
      <c r="AQ26" s="44">
        <v>0</v>
      </c>
      <c r="AR26" s="46"/>
      <c r="AS26" s="44">
        <v>37</v>
      </c>
      <c r="AT26" s="44">
        <v>77</v>
      </c>
      <c r="AU26" s="47"/>
      <c r="AV26" s="44">
        <v>0</v>
      </c>
      <c r="AW26" s="44">
        <v>0</v>
      </c>
      <c r="AX26" s="44">
        <v>157</v>
      </c>
      <c r="AY26" s="44">
        <v>121</v>
      </c>
      <c r="AZ26" s="44">
        <v>1</v>
      </c>
      <c r="BA26" s="47"/>
      <c r="BB26" s="44">
        <v>0</v>
      </c>
      <c r="BC26" s="44">
        <v>0</v>
      </c>
      <c r="BD26" s="44">
        <v>75</v>
      </c>
      <c r="BE26" s="44">
        <v>128</v>
      </c>
      <c r="BF26" s="44">
        <v>0</v>
      </c>
      <c r="BG26" s="44">
        <v>582</v>
      </c>
      <c r="BH26" s="46"/>
      <c r="BI26" s="44">
        <v>10</v>
      </c>
      <c r="BJ26" s="44">
        <v>0</v>
      </c>
      <c r="BK26" s="44">
        <v>9</v>
      </c>
      <c r="BL26" s="44">
        <v>4</v>
      </c>
      <c r="BM26" s="46"/>
      <c r="BN26" s="44">
        <v>86</v>
      </c>
      <c r="BO26" s="44">
        <v>95</v>
      </c>
      <c r="BP26" s="46"/>
      <c r="BQ26" s="44">
        <v>0</v>
      </c>
      <c r="BR26" s="44">
        <v>0</v>
      </c>
      <c r="BS26" s="44">
        <v>26</v>
      </c>
      <c r="BT26" s="44">
        <v>62</v>
      </c>
      <c r="BU26" s="44">
        <v>0</v>
      </c>
      <c r="BV26" s="44">
        <v>149</v>
      </c>
      <c r="BW26" s="44">
        <v>0</v>
      </c>
      <c r="BX26" s="44">
        <v>0</v>
      </c>
      <c r="BY26" s="23"/>
      <c r="BZ26" s="32"/>
      <c r="CA26" s="23"/>
      <c r="CB26" s="23"/>
      <c r="CC26" s="30"/>
      <c r="CE26" s="42"/>
    </row>
    <row r="27" spans="1:85" s="35" customFormat="1">
      <c r="A27" s="20">
        <f>'Замер Актив 20 июня 2018'!A27</f>
        <v>43271</v>
      </c>
      <c r="B27" s="21" t="s">
        <v>56</v>
      </c>
      <c r="C27" s="22"/>
      <c r="D27" s="44">
        <v>0</v>
      </c>
      <c r="E27" s="44">
        <v>79</v>
      </c>
      <c r="F27" s="44">
        <v>60</v>
      </c>
      <c r="G27" s="44">
        <v>56</v>
      </c>
      <c r="H27" s="44">
        <v>0</v>
      </c>
      <c r="I27" s="44">
        <v>0</v>
      </c>
      <c r="J27" s="44">
        <v>43</v>
      </c>
      <c r="K27" s="44">
        <v>57</v>
      </c>
      <c r="L27" s="44">
        <v>617</v>
      </c>
      <c r="M27" s="44">
        <v>700</v>
      </c>
      <c r="N27" s="46"/>
      <c r="O27" s="44">
        <v>209</v>
      </c>
      <c r="P27" s="44">
        <v>66</v>
      </c>
      <c r="Q27" s="46"/>
      <c r="R27" s="44">
        <v>29</v>
      </c>
      <c r="S27" s="44">
        <v>0</v>
      </c>
      <c r="T27" s="44">
        <v>48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7"/>
      <c r="AA27" s="44">
        <v>179</v>
      </c>
      <c r="AB27" s="44">
        <v>51</v>
      </c>
      <c r="AC27" s="44">
        <v>166</v>
      </c>
      <c r="AD27" s="44">
        <v>86</v>
      </c>
      <c r="AE27" s="44">
        <v>452</v>
      </c>
      <c r="AF27" s="44">
        <v>447</v>
      </c>
      <c r="AG27" s="44">
        <v>0</v>
      </c>
      <c r="AH27" s="44">
        <v>0</v>
      </c>
      <c r="AI27" s="47"/>
      <c r="AJ27" s="44">
        <v>0</v>
      </c>
      <c r="AK27" s="44">
        <v>0</v>
      </c>
      <c r="AL27" s="44">
        <v>0</v>
      </c>
      <c r="AM27" s="44">
        <v>0</v>
      </c>
      <c r="AN27" s="44">
        <v>71</v>
      </c>
      <c r="AO27" s="44">
        <v>874</v>
      </c>
      <c r="AP27" s="44">
        <v>0</v>
      </c>
      <c r="AQ27" s="44">
        <v>0</v>
      </c>
      <c r="AR27" s="47"/>
      <c r="AS27" s="44">
        <v>38</v>
      </c>
      <c r="AT27" s="44">
        <v>77</v>
      </c>
      <c r="AU27" s="47"/>
      <c r="AV27" s="44">
        <v>0</v>
      </c>
      <c r="AW27" s="44">
        <v>0</v>
      </c>
      <c r="AX27" s="44">
        <v>156</v>
      </c>
      <c r="AY27" s="44">
        <v>120</v>
      </c>
      <c r="AZ27" s="44">
        <v>1</v>
      </c>
      <c r="BA27" s="47"/>
      <c r="BB27" s="44">
        <v>0</v>
      </c>
      <c r="BC27" s="44">
        <v>0</v>
      </c>
      <c r="BD27" s="44">
        <v>75</v>
      </c>
      <c r="BE27" s="44">
        <v>129</v>
      </c>
      <c r="BF27" s="44">
        <v>0</v>
      </c>
      <c r="BG27" s="44">
        <v>588</v>
      </c>
      <c r="BH27" s="47"/>
      <c r="BI27" s="44">
        <v>10</v>
      </c>
      <c r="BJ27" s="44">
        <v>0</v>
      </c>
      <c r="BK27" s="44">
        <v>9</v>
      </c>
      <c r="BL27" s="44">
        <v>4</v>
      </c>
      <c r="BM27" s="47"/>
      <c r="BN27" s="44">
        <v>87</v>
      </c>
      <c r="BO27" s="44">
        <v>95</v>
      </c>
      <c r="BP27" s="47"/>
      <c r="BQ27" s="44">
        <v>0</v>
      </c>
      <c r="BR27" s="44">
        <v>0</v>
      </c>
      <c r="BS27" s="44">
        <v>25</v>
      </c>
      <c r="BT27" s="44">
        <v>62</v>
      </c>
      <c r="BU27" s="44">
        <v>0</v>
      </c>
      <c r="BV27" s="44">
        <v>149</v>
      </c>
      <c r="BW27" s="44">
        <v>0</v>
      </c>
      <c r="BX27" s="44">
        <v>0</v>
      </c>
      <c r="BY27" s="23"/>
      <c r="BZ27" s="32"/>
      <c r="CA27" s="23"/>
      <c r="CB27" s="23"/>
      <c r="CC27" s="30"/>
      <c r="CD27" s="5"/>
      <c r="CE27" s="42"/>
      <c r="CG27" s="5"/>
    </row>
    <row r="28" spans="1:85" s="5" customFormat="1">
      <c r="A28" s="20">
        <f>'Замер Актив 20 июня 2018'!A28</f>
        <v>43271</v>
      </c>
      <c r="B28" s="21" t="s">
        <v>57</v>
      </c>
      <c r="C28" s="22"/>
      <c r="D28" s="44">
        <v>0</v>
      </c>
      <c r="E28" s="44">
        <v>79</v>
      </c>
      <c r="F28" s="44">
        <v>57</v>
      </c>
      <c r="G28" s="44">
        <v>56</v>
      </c>
      <c r="H28" s="44">
        <v>0</v>
      </c>
      <c r="I28" s="44">
        <v>0</v>
      </c>
      <c r="J28" s="44">
        <v>44</v>
      </c>
      <c r="K28" s="44">
        <v>57</v>
      </c>
      <c r="L28" s="44">
        <v>622</v>
      </c>
      <c r="M28" s="44">
        <v>704</v>
      </c>
      <c r="N28" s="46"/>
      <c r="O28" s="44">
        <v>206</v>
      </c>
      <c r="P28" s="44">
        <v>65</v>
      </c>
      <c r="Q28" s="46"/>
      <c r="R28" s="44">
        <v>28</v>
      </c>
      <c r="S28" s="44">
        <v>0</v>
      </c>
      <c r="T28" s="44">
        <v>49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7"/>
      <c r="AA28" s="44">
        <v>178</v>
      </c>
      <c r="AB28" s="44">
        <v>51</v>
      </c>
      <c r="AC28" s="44">
        <v>166</v>
      </c>
      <c r="AD28" s="44">
        <v>87</v>
      </c>
      <c r="AE28" s="44">
        <v>453</v>
      </c>
      <c r="AF28" s="44">
        <v>447</v>
      </c>
      <c r="AG28" s="44">
        <v>0</v>
      </c>
      <c r="AH28" s="44">
        <v>0</v>
      </c>
      <c r="AI28" s="47"/>
      <c r="AJ28" s="44">
        <v>0</v>
      </c>
      <c r="AK28" s="44">
        <v>0</v>
      </c>
      <c r="AL28" s="44">
        <v>0</v>
      </c>
      <c r="AM28" s="44">
        <v>0</v>
      </c>
      <c r="AN28" s="44">
        <v>71</v>
      </c>
      <c r="AO28" s="44">
        <v>872</v>
      </c>
      <c r="AP28" s="44">
        <v>0</v>
      </c>
      <c r="AQ28" s="44">
        <v>0</v>
      </c>
      <c r="AR28" s="47"/>
      <c r="AS28" s="44">
        <v>36</v>
      </c>
      <c r="AT28" s="44">
        <v>76</v>
      </c>
      <c r="AU28" s="47"/>
      <c r="AV28" s="44">
        <v>0</v>
      </c>
      <c r="AW28" s="44">
        <v>0</v>
      </c>
      <c r="AX28" s="44">
        <v>156</v>
      </c>
      <c r="AY28" s="44">
        <v>120</v>
      </c>
      <c r="AZ28" s="44">
        <v>1</v>
      </c>
      <c r="BA28" s="47"/>
      <c r="BB28" s="44">
        <v>0</v>
      </c>
      <c r="BC28" s="44">
        <v>0</v>
      </c>
      <c r="BD28" s="44">
        <v>75</v>
      </c>
      <c r="BE28" s="44">
        <v>129</v>
      </c>
      <c r="BF28" s="44">
        <v>0</v>
      </c>
      <c r="BG28" s="44">
        <v>699</v>
      </c>
      <c r="BH28" s="47"/>
      <c r="BI28" s="44">
        <v>10</v>
      </c>
      <c r="BJ28" s="44">
        <v>0</v>
      </c>
      <c r="BK28" s="44">
        <v>9</v>
      </c>
      <c r="BL28" s="44">
        <v>4</v>
      </c>
      <c r="BM28" s="47"/>
      <c r="BN28" s="44">
        <v>87</v>
      </c>
      <c r="BO28" s="44">
        <v>95</v>
      </c>
      <c r="BP28" s="47"/>
      <c r="BQ28" s="44">
        <v>0</v>
      </c>
      <c r="BR28" s="44">
        <v>0</v>
      </c>
      <c r="BS28" s="44">
        <v>25</v>
      </c>
      <c r="BT28" s="44">
        <v>62</v>
      </c>
      <c r="BU28" s="44">
        <v>0</v>
      </c>
      <c r="BV28" s="44">
        <v>148</v>
      </c>
      <c r="BW28" s="44">
        <v>0</v>
      </c>
      <c r="BX28" s="44">
        <v>0</v>
      </c>
      <c r="BY28" s="23"/>
      <c r="BZ28" s="32"/>
      <c r="CA28" s="23"/>
      <c r="CB28" s="23"/>
      <c r="CC28" s="30"/>
      <c r="CE28" s="42"/>
    </row>
    <row r="29" spans="1:85" s="5" customFormat="1">
      <c r="A29" s="20">
        <f>'Замер Актив 20 июня 2018'!A29</f>
        <v>43271</v>
      </c>
      <c r="B29" s="21" t="s">
        <v>58</v>
      </c>
      <c r="C29" s="22"/>
      <c r="D29" s="44">
        <v>0</v>
      </c>
      <c r="E29" s="44">
        <v>79</v>
      </c>
      <c r="F29" s="44">
        <v>58</v>
      </c>
      <c r="G29" s="44">
        <v>56</v>
      </c>
      <c r="H29" s="44">
        <v>0</v>
      </c>
      <c r="I29" s="44">
        <v>0</v>
      </c>
      <c r="J29" s="44">
        <v>45</v>
      </c>
      <c r="K29" s="44">
        <v>56</v>
      </c>
      <c r="L29" s="44">
        <v>622</v>
      </c>
      <c r="M29" s="44">
        <v>704</v>
      </c>
      <c r="N29" s="46"/>
      <c r="O29" s="44">
        <v>207</v>
      </c>
      <c r="P29" s="44">
        <v>65</v>
      </c>
      <c r="Q29" s="46"/>
      <c r="R29" s="44">
        <v>29</v>
      </c>
      <c r="S29" s="44">
        <v>0</v>
      </c>
      <c r="T29" s="44">
        <v>48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7"/>
      <c r="AA29" s="44">
        <v>179</v>
      </c>
      <c r="AB29" s="44">
        <v>50</v>
      </c>
      <c r="AC29" s="44">
        <v>164</v>
      </c>
      <c r="AD29" s="44">
        <v>85</v>
      </c>
      <c r="AE29" s="44">
        <v>453</v>
      </c>
      <c r="AF29" s="44">
        <v>447</v>
      </c>
      <c r="AG29" s="44">
        <v>0</v>
      </c>
      <c r="AH29" s="44">
        <v>0</v>
      </c>
      <c r="AI29" s="47"/>
      <c r="AJ29" s="44">
        <v>0</v>
      </c>
      <c r="AK29" s="44">
        <v>0</v>
      </c>
      <c r="AL29" s="44">
        <v>0</v>
      </c>
      <c r="AM29" s="44">
        <v>0</v>
      </c>
      <c r="AN29" s="44">
        <v>71</v>
      </c>
      <c r="AO29" s="44">
        <v>872</v>
      </c>
      <c r="AP29" s="44">
        <v>0</v>
      </c>
      <c r="AQ29" s="44">
        <v>0</v>
      </c>
      <c r="AR29" s="47"/>
      <c r="AS29" s="44">
        <v>36</v>
      </c>
      <c r="AT29" s="44">
        <v>75</v>
      </c>
      <c r="AU29" s="47"/>
      <c r="AV29" s="44">
        <v>0</v>
      </c>
      <c r="AW29" s="44">
        <v>0</v>
      </c>
      <c r="AX29" s="44">
        <v>156</v>
      </c>
      <c r="AY29" s="44">
        <v>120</v>
      </c>
      <c r="AZ29" s="44">
        <v>1</v>
      </c>
      <c r="BA29" s="47"/>
      <c r="BB29" s="44">
        <v>0</v>
      </c>
      <c r="BC29" s="44">
        <v>0</v>
      </c>
      <c r="BD29" s="44">
        <v>75</v>
      </c>
      <c r="BE29" s="44">
        <v>127</v>
      </c>
      <c r="BF29" s="44">
        <v>0</v>
      </c>
      <c r="BG29" s="44">
        <v>698</v>
      </c>
      <c r="BH29" s="47"/>
      <c r="BI29" s="44">
        <v>10</v>
      </c>
      <c r="BJ29" s="44">
        <v>0</v>
      </c>
      <c r="BK29" s="44">
        <v>9</v>
      </c>
      <c r="BL29" s="44">
        <v>4</v>
      </c>
      <c r="BM29" s="47"/>
      <c r="BN29" s="44">
        <v>87</v>
      </c>
      <c r="BO29" s="44">
        <v>94</v>
      </c>
      <c r="BP29" s="47"/>
      <c r="BQ29" s="44">
        <v>0</v>
      </c>
      <c r="BR29" s="44">
        <v>0</v>
      </c>
      <c r="BS29" s="44">
        <v>26</v>
      </c>
      <c r="BT29" s="44">
        <v>62</v>
      </c>
      <c r="BU29" s="44">
        <v>0</v>
      </c>
      <c r="BV29" s="44">
        <v>148</v>
      </c>
      <c r="BW29" s="44">
        <v>0</v>
      </c>
      <c r="BX29" s="44">
        <v>0</v>
      </c>
      <c r="BY29" s="23"/>
      <c r="BZ29" s="32"/>
      <c r="CA29" s="23"/>
      <c r="CB29" s="23"/>
      <c r="CC29" s="30"/>
      <c r="CE29" s="42"/>
    </row>
    <row r="30" spans="1:85" s="5" customFormat="1">
      <c r="A30" s="20">
        <f>'Замер Актив 20 июня 2018'!A30</f>
        <v>43271</v>
      </c>
      <c r="B30" s="31" t="s">
        <v>59</v>
      </c>
      <c r="C30" s="22"/>
      <c r="D30" s="44">
        <v>0</v>
      </c>
      <c r="E30" s="44">
        <v>79</v>
      </c>
      <c r="F30" s="44">
        <v>59</v>
      </c>
      <c r="G30" s="44">
        <v>56</v>
      </c>
      <c r="H30" s="44">
        <v>0</v>
      </c>
      <c r="I30" s="44">
        <v>0</v>
      </c>
      <c r="J30" s="44">
        <v>44</v>
      </c>
      <c r="K30" s="44">
        <v>56</v>
      </c>
      <c r="L30" s="44">
        <v>622</v>
      </c>
      <c r="M30" s="44">
        <v>705</v>
      </c>
      <c r="N30" s="46"/>
      <c r="O30" s="44">
        <v>207</v>
      </c>
      <c r="P30" s="44">
        <v>65</v>
      </c>
      <c r="Q30" s="46"/>
      <c r="R30" s="44">
        <v>28</v>
      </c>
      <c r="S30" s="44">
        <v>0</v>
      </c>
      <c r="T30" s="44">
        <v>49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7"/>
      <c r="AA30" s="44">
        <v>179</v>
      </c>
      <c r="AB30" s="44">
        <v>50</v>
      </c>
      <c r="AC30" s="44">
        <v>162</v>
      </c>
      <c r="AD30" s="44">
        <v>86</v>
      </c>
      <c r="AE30" s="44">
        <v>453</v>
      </c>
      <c r="AF30" s="44">
        <v>447</v>
      </c>
      <c r="AG30" s="44">
        <v>0</v>
      </c>
      <c r="AH30" s="44">
        <v>0</v>
      </c>
      <c r="AI30" s="47"/>
      <c r="AJ30" s="44">
        <v>0</v>
      </c>
      <c r="AK30" s="44">
        <v>0</v>
      </c>
      <c r="AL30" s="44">
        <v>0</v>
      </c>
      <c r="AM30" s="44">
        <v>0</v>
      </c>
      <c r="AN30" s="44">
        <v>71</v>
      </c>
      <c r="AO30" s="44">
        <v>873</v>
      </c>
      <c r="AP30" s="44">
        <v>0</v>
      </c>
      <c r="AQ30" s="44">
        <v>0</v>
      </c>
      <c r="AR30" s="47"/>
      <c r="AS30" s="44">
        <v>38</v>
      </c>
      <c r="AT30" s="44">
        <v>76</v>
      </c>
      <c r="AU30" s="47"/>
      <c r="AV30" s="44">
        <v>0</v>
      </c>
      <c r="AW30" s="44">
        <v>0</v>
      </c>
      <c r="AX30" s="44">
        <v>156</v>
      </c>
      <c r="AY30" s="44">
        <v>120</v>
      </c>
      <c r="AZ30" s="44">
        <v>1</v>
      </c>
      <c r="BA30" s="47"/>
      <c r="BB30" s="44">
        <v>0</v>
      </c>
      <c r="BC30" s="44">
        <v>0</v>
      </c>
      <c r="BD30" s="44">
        <v>75</v>
      </c>
      <c r="BE30" s="44">
        <v>130</v>
      </c>
      <c r="BF30" s="44">
        <v>0</v>
      </c>
      <c r="BG30" s="44">
        <v>700</v>
      </c>
      <c r="BH30" s="47"/>
      <c r="BI30" s="44">
        <v>11</v>
      </c>
      <c r="BJ30" s="44">
        <v>0</v>
      </c>
      <c r="BK30" s="44">
        <v>9</v>
      </c>
      <c r="BL30" s="44">
        <v>4</v>
      </c>
      <c r="BM30" s="47"/>
      <c r="BN30" s="44">
        <v>86</v>
      </c>
      <c r="BO30" s="44">
        <v>95</v>
      </c>
      <c r="BP30" s="47"/>
      <c r="BQ30" s="44">
        <v>0</v>
      </c>
      <c r="BR30" s="44">
        <v>0</v>
      </c>
      <c r="BS30" s="44">
        <v>26</v>
      </c>
      <c r="BT30" s="44">
        <v>62</v>
      </c>
      <c r="BU30" s="44">
        <v>0</v>
      </c>
      <c r="BV30" s="44">
        <v>148</v>
      </c>
      <c r="BW30" s="44">
        <v>0</v>
      </c>
      <c r="BX30" s="44">
        <v>0</v>
      </c>
      <c r="BY30" s="23"/>
      <c r="BZ30" s="32"/>
      <c r="CA30" s="23"/>
      <c r="CB30" s="23"/>
      <c r="CC30" s="30"/>
      <c r="CE30" s="42"/>
    </row>
    <row r="31" spans="1:85" s="5" customFormat="1">
      <c r="A31" s="20">
        <f>'Замер Актив 20 июня 2018'!A31</f>
        <v>43271</v>
      </c>
      <c r="B31" s="21" t="s">
        <v>60</v>
      </c>
      <c r="C31" s="22"/>
      <c r="D31" s="44">
        <v>0</v>
      </c>
      <c r="E31" s="44">
        <v>78</v>
      </c>
      <c r="F31" s="44">
        <v>58</v>
      </c>
      <c r="G31" s="44">
        <v>56</v>
      </c>
      <c r="H31" s="44">
        <v>0</v>
      </c>
      <c r="I31" s="44">
        <v>0</v>
      </c>
      <c r="J31" s="44">
        <v>45</v>
      </c>
      <c r="K31" s="44">
        <v>56</v>
      </c>
      <c r="L31" s="44">
        <v>622</v>
      </c>
      <c r="M31" s="44">
        <v>693</v>
      </c>
      <c r="N31" s="46"/>
      <c r="O31" s="44">
        <v>209</v>
      </c>
      <c r="P31" s="44">
        <v>65</v>
      </c>
      <c r="Q31" s="46"/>
      <c r="R31" s="44">
        <v>28</v>
      </c>
      <c r="S31" s="44">
        <v>0</v>
      </c>
      <c r="T31" s="44">
        <v>48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7"/>
      <c r="AA31" s="44">
        <v>178</v>
      </c>
      <c r="AB31" s="44">
        <v>50</v>
      </c>
      <c r="AC31" s="44">
        <v>163</v>
      </c>
      <c r="AD31" s="44">
        <v>86</v>
      </c>
      <c r="AE31" s="44">
        <v>454</v>
      </c>
      <c r="AF31" s="44">
        <v>448</v>
      </c>
      <c r="AG31" s="44">
        <v>0</v>
      </c>
      <c r="AH31" s="44">
        <v>0</v>
      </c>
      <c r="AI31" s="47"/>
      <c r="AJ31" s="44">
        <v>0</v>
      </c>
      <c r="AK31" s="44">
        <v>0</v>
      </c>
      <c r="AL31" s="44">
        <v>0</v>
      </c>
      <c r="AM31" s="44">
        <v>0</v>
      </c>
      <c r="AN31" s="44">
        <v>72</v>
      </c>
      <c r="AO31" s="44">
        <v>873</v>
      </c>
      <c r="AP31" s="44">
        <v>0</v>
      </c>
      <c r="AQ31" s="44">
        <v>0</v>
      </c>
      <c r="AR31" s="47"/>
      <c r="AS31" s="44">
        <v>39</v>
      </c>
      <c r="AT31" s="44">
        <v>77</v>
      </c>
      <c r="AU31" s="47"/>
      <c r="AV31" s="44">
        <v>0</v>
      </c>
      <c r="AW31" s="44">
        <v>0</v>
      </c>
      <c r="AX31" s="44">
        <v>155</v>
      </c>
      <c r="AY31" s="44">
        <v>121</v>
      </c>
      <c r="AZ31" s="44">
        <v>1</v>
      </c>
      <c r="BA31" s="47"/>
      <c r="BB31" s="44">
        <v>0</v>
      </c>
      <c r="BC31" s="44">
        <v>0</v>
      </c>
      <c r="BD31" s="44">
        <v>75</v>
      </c>
      <c r="BE31" s="44">
        <v>125</v>
      </c>
      <c r="BF31" s="44">
        <v>0</v>
      </c>
      <c r="BG31" s="44">
        <v>700</v>
      </c>
      <c r="BH31" s="47"/>
      <c r="BI31" s="44">
        <v>11</v>
      </c>
      <c r="BJ31" s="44">
        <v>0</v>
      </c>
      <c r="BK31" s="44">
        <v>9</v>
      </c>
      <c r="BL31" s="44">
        <v>4</v>
      </c>
      <c r="BM31" s="47"/>
      <c r="BN31" s="44">
        <v>86</v>
      </c>
      <c r="BO31" s="44">
        <v>94</v>
      </c>
      <c r="BP31" s="47"/>
      <c r="BQ31" s="44">
        <v>0</v>
      </c>
      <c r="BR31" s="44">
        <v>0</v>
      </c>
      <c r="BS31" s="44">
        <v>26</v>
      </c>
      <c r="BT31" s="44">
        <v>63</v>
      </c>
      <c r="BU31" s="44">
        <v>0</v>
      </c>
      <c r="BV31" s="44">
        <v>148</v>
      </c>
      <c r="BW31" s="44">
        <v>0</v>
      </c>
      <c r="BX31" s="44">
        <v>0</v>
      </c>
      <c r="BY31" s="23"/>
      <c r="BZ31" s="32"/>
      <c r="CA31" s="23"/>
      <c r="CB31" s="23"/>
      <c r="CC31" s="30"/>
      <c r="CE31" s="42"/>
    </row>
    <row r="32" spans="1:85" s="5" customFormat="1">
      <c r="A32" s="20">
        <f>'Замер Актив 20 июня 2018'!A32</f>
        <v>43271</v>
      </c>
      <c r="B32" s="21" t="s">
        <v>61</v>
      </c>
      <c r="C32" s="22"/>
      <c r="D32" s="44">
        <v>0</v>
      </c>
      <c r="E32" s="44">
        <v>79</v>
      </c>
      <c r="F32" s="44">
        <v>60</v>
      </c>
      <c r="G32" s="44">
        <v>56</v>
      </c>
      <c r="H32" s="44">
        <v>0</v>
      </c>
      <c r="I32" s="44">
        <v>0</v>
      </c>
      <c r="J32" s="44">
        <v>45</v>
      </c>
      <c r="K32" s="44">
        <v>55</v>
      </c>
      <c r="L32" s="44">
        <v>622</v>
      </c>
      <c r="M32" s="44">
        <v>705</v>
      </c>
      <c r="N32" s="46"/>
      <c r="O32" s="44">
        <v>209</v>
      </c>
      <c r="P32" s="44">
        <v>64</v>
      </c>
      <c r="Q32" s="46"/>
      <c r="R32" s="44">
        <v>28</v>
      </c>
      <c r="S32" s="44">
        <v>0</v>
      </c>
      <c r="T32" s="44">
        <v>49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7"/>
      <c r="AA32" s="44">
        <v>178</v>
      </c>
      <c r="AB32" s="44">
        <v>50</v>
      </c>
      <c r="AC32" s="44">
        <v>162</v>
      </c>
      <c r="AD32" s="44">
        <v>86</v>
      </c>
      <c r="AE32" s="44">
        <v>455</v>
      </c>
      <c r="AF32" s="44">
        <v>448</v>
      </c>
      <c r="AG32" s="44">
        <v>0</v>
      </c>
      <c r="AH32" s="44">
        <v>0</v>
      </c>
      <c r="AI32" s="47"/>
      <c r="AJ32" s="44">
        <v>0</v>
      </c>
      <c r="AK32" s="44">
        <v>0</v>
      </c>
      <c r="AL32" s="44">
        <v>0</v>
      </c>
      <c r="AM32" s="44">
        <v>0</v>
      </c>
      <c r="AN32" s="44">
        <v>70</v>
      </c>
      <c r="AO32" s="44">
        <v>872</v>
      </c>
      <c r="AP32" s="44">
        <v>0</v>
      </c>
      <c r="AQ32" s="44">
        <v>0</v>
      </c>
      <c r="AR32" s="47"/>
      <c r="AS32" s="44">
        <v>39</v>
      </c>
      <c r="AT32" s="44">
        <v>76</v>
      </c>
      <c r="AU32" s="47"/>
      <c r="AV32" s="44">
        <v>0</v>
      </c>
      <c r="AW32" s="44">
        <v>0</v>
      </c>
      <c r="AX32" s="44">
        <v>156</v>
      </c>
      <c r="AY32" s="44">
        <v>120</v>
      </c>
      <c r="AZ32" s="44">
        <v>1</v>
      </c>
      <c r="BA32" s="47"/>
      <c r="BB32" s="44">
        <v>0</v>
      </c>
      <c r="BC32" s="44">
        <v>0</v>
      </c>
      <c r="BD32" s="44">
        <v>75</v>
      </c>
      <c r="BE32" s="44">
        <v>129</v>
      </c>
      <c r="BF32" s="44">
        <v>0</v>
      </c>
      <c r="BG32" s="44">
        <v>700</v>
      </c>
      <c r="BH32" s="47"/>
      <c r="BI32" s="44">
        <v>11</v>
      </c>
      <c r="BJ32" s="44">
        <v>0</v>
      </c>
      <c r="BK32" s="44">
        <v>9</v>
      </c>
      <c r="BL32" s="44">
        <v>4</v>
      </c>
      <c r="BM32" s="47"/>
      <c r="BN32" s="44">
        <v>86</v>
      </c>
      <c r="BO32" s="44">
        <v>95</v>
      </c>
      <c r="BP32" s="47"/>
      <c r="BQ32" s="44">
        <v>0</v>
      </c>
      <c r="BR32" s="44">
        <v>0</v>
      </c>
      <c r="BS32" s="44">
        <v>25</v>
      </c>
      <c r="BT32" s="44">
        <v>62</v>
      </c>
      <c r="BU32" s="44">
        <v>0</v>
      </c>
      <c r="BV32" s="44">
        <v>148</v>
      </c>
      <c r="BW32" s="44">
        <v>0</v>
      </c>
      <c r="BX32" s="44">
        <v>0</v>
      </c>
      <c r="BY32" s="23"/>
      <c r="BZ32" s="32"/>
      <c r="CA32" s="23"/>
      <c r="CB32" s="23"/>
      <c r="CC32" s="30"/>
      <c r="CE32" s="42"/>
    </row>
    <row r="33" spans="1:83" s="5" customFormat="1">
      <c r="A33" s="20">
        <f>'Замер Актив 20 июня 2018'!A33</f>
        <v>43271</v>
      </c>
      <c r="B33" s="21" t="s">
        <v>62</v>
      </c>
      <c r="C33" s="22"/>
      <c r="D33" s="44">
        <v>0</v>
      </c>
      <c r="E33" s="44">
        <v>77</v>
      </c>
      <c r="F33" s="44">
        <v>60</v>
      </c>
      <c r="G33" s="44">
        <v>56</v>
      </c>
      <c r="H33" s="44">
        <v>0</v>
      </c>
      <c r="I33" s="44">
        <v>0</v>
      </c>
      <c r="J33" s="44">
        <v>44</v>
      </c>
      <c r="K33" s="44">
        <v>54</v>
      </c>
      <c r="L33" s="44">
        <v>622</v>
      </c>
      <c r="M33" s="44">
        <v>704</v>
      </c>
      <c r="N33" s="46"/>
      <c r="O33" s="44">
        <v>210</v>
      </c>
      <c r="P33" s="44">
        <v>64</v>
      </c>
      <c r="Q33" s="46"/>
      <c r="R33" s="44">
        <v>29</v>
      </c>
      <c r="S33" s="44">
        <v>0</v>
      </c>
      <c r="T33" s="44">
        <v>46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7"/>
      <c r="AA33" s="44">
        <v>179</v>
      </c>
      <c r="AB33" s="44">
        <v>51</v>
      </c>
      <c r="AC33" s="44">
        <v>161</v>
      </c>
      <c r="AD33" s="44">
        <v>85</v>
      </c>
      <c r="AE33" s="44">
        <v>435</v>
      </c>
      <c r="AF33" s="44">
        <v>675</v>
      </c>
      <c r="AG33" s="44">
        <v>0</v>
      </c>
      <c r="AH33" s="44">
        <v>0</v>
      </c>
      <c r="AI33" s="47"/>
      <c r="AJ33" s="44">
        <v>0</v>
      </c>
      <c r="AK33" s="44">
        <v>0</v>
      </c>
      <c r="AL33" s="44">
        <v>0</v>
      </c>
      <c r="AM33" s="44">
        <v>0</v>
      </c>
      <c r="AN33" s="44">
        <v>68</v>
      </c>
      <c r="AO33" s="44">
        <v>864</v>
      </c>
      <c r="AP33" s="44">
        <v>0</v>
      </c>
      <c r="AQ33" s="44">
        <v>0</v>
      </c>
      <c r="AR33" s="47"/>
      <c r="AS33" s="44">
        <v>37</v>
      </c>
      <c r="AT33" s="44">
        <v>76</v>
      </c>
      <c r="AU33" s="47"/>
      <c r="AV33" s="44">
        <v>0</v>
      </c>
      <c r="AW33" s="44">
        <v>0</v>
      </c>
      <c r="AX33" s="44">
        <v>156</v>
      </c>
      <c r="AY33" s="44">
        <v>121</v>
      </c>
      <c r="AZ33" s="44">
        <v>1</v>
      </c>
      <c r="BA33" s="47"/>
      <c r="BB33" s="44">
        <v>0</v>
      </c>
      <c r="BC33" s="44">
        <v>0</v>
      </c>
      <c r="BD33" s="44">
        <v>75</v>
      </c>
      <c r="BE33" s="44">
        <v>126</v>
      </c>
      <c r="BF33" s="44">
        <v>0</v>
      </c>
      <c r="BG33" s="44">
        <v>700</v>
      </c>
      <c r="BH33" s="47"/>
      <c r="BI33" s="44">
        <v>11</v>
      </c>
      <c r="BJ33" s="44">
        <v>0</v>
      </c>
      <c r="BK33" s="44">
        <v>9</v>
      </c>
      <c r="BL33" s="44">
        <v>4</v>
      </c>
      <c r="BM33" s="47"/>
      <c r="BN33" s="44">
        <v>87</v>
      </c>
      <c r="BO33" s="44">
        <v>94</v>
      </c>
      <c r="BP33" s="47"/>
      <c r="BQ33" s="44">
        <v>0</v>
      </c>
      <c r="BR33" s="44">
        <v>0</v>
      </c>
      <c r="BS33" s="44">
        <v>26</v>
      </c>
      <c r="BT33" s="44">
        <v>62</v>
      </c>
      <c r="BU33" s="44">
        <v>0</v>
      </c>
      <c r="BV33" s="44">
        <v>148</v>
      </c>
      <c r="BW33" s="44">
        <v>0</v>
      </c>
      <c r="BX33" s="44">
        <v>0</v>
      </c>
      <c r="BY33" s="23"/>
      <c r="BZ33" s="32"/>
      <c r="CA33" s="23"/>
      <c r="CB33" s="23"/>
      <c r="CC33" s="30"/>
      <c r="CE33" s="42"/>
    </row>
    <row r="34" spans="1:83" s="5" customFormat="1">
      <c r="A34" s="20">
        <f>'Замер Актив 20 июня 2018'!A34</f>
        <v>43271</v>
      </c>
      <c r="B34" s="21" t="s">
        <v>63</v>
      </c>
      <c r="C34" s="22"/>
      <c r="D34" s="44">
        <v>0</v>
      </c>
      <c r="E34" s="44">
        <v>78</v>
      </c>
      <c r="F34" s="44">
        <v>61</v>
      </c>
      <c r="G34" s="44">
        <v>56</v>
      </c>
      <c r="H34" s="44">
        <v>0</v>
      </c>
      <c r="I34" s="44">
        <v>0</v>
      </c>
      <c r="J34" s="44">
        <v>44</v>
      </c>
      <c r="K34" s="44">
        <v>54</v>
      </c>
      <c r="L34" s="44">
        <v>621</v>
      </c>
      <c r="M34" s="44">
        <v>704</v>
      </c>
      <c r="N34" s="46"/>
      <c r="O34" s="44">
        <v>211</v>
      </c>
      <c r="P34" s="44">
        <v>64</v>
      </c>
      <c r="Q34" s="46"/>
      <c r="R34" s="44">
        <v>28</v>
      </c>
      <c r="S34" s="44">
        <v>0</v>
      </c>
      <c r="T34" s="44">
        <v>48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7"/>
      <c r="AA34" s="44">
        <v>179</v>
      </c>
      <c r="AB34" s="44">
        <v>51</v>
      </c>
      <c r="AC34" s="44">
        <v>160</v>
      </c>
      <c r="AD34" s="44">
        <v>85</v>
      </c>
      <c r="AE34" s="44">
        <v>424</v>
      </c>
      <c r="AF34" s="44">
        <v>781</v>
      </c>
      <c r="AG34" s="44">
        <v>0</v>
      </c>
      <c r="AH34" s="44">
        <v>0</v>
      </c>
      <c r="AI34" s="47"/>
      <c r="AJ34" s="44">
        <v>0</v>
      </c>
      <c r="AK34" s="44">
        <v>0</v>
      </c>
      <c r="AL34" s="44">
        <v>0</v>
      </c>
      <c r="AM34" s="44">
        <v>0</v>
      </c>
      <c r="AN34" s="44">
        <v>68</v>
      </c>
      <c r="AO34" s="44">
        <v>859</v>
      </c>
      <c r="AP34" s="44">
        <v>0</v>
      </c>
      <c r="AQ34" s="44">
        <v>0</v>
      </c>
      <c r="AR34" s="47"/>
      <c r="AS34" s="44">
        <v>36</v>
      </c>
      <c r="AT34" s="44">
        <v>76</v>
      </c>
      <c r="AU34" s="47"/>
      <c r="AV34" s="44">
        <v>0</v>
      </c>
      <c r="AW34" s="44">
        <v>0</v>
      </c>
      <c r="AX34" s="44">
        <v>157</v>
      </c>
      <c r="AY34" s="44">
        <v>123</v>
      </c>
      <c r="AZ34" s="44">
        <v>1</v>
      </c>
      <c r="BA34" s="47"/>
      <c r="BB34" s="44">
        <v>0</v>
      </c>
      <c r="BC34" s="44">
        <v>0</v>
      </c>
      <c r="BD34" s="44">
        <v>75</v>
      </c>
      <c r="BE34" s="44">
        <v>128</v>
      </c>
      <c r="BF34" s="44">
        <v>0</v>
      </c>
      <c r="BG34" s="44">
        <v>698</v>
      </c>
      <c r="BH34" s="47"/>
      <c r="BI34" s="44">
        <v>11</v>
      </c>
      <c r="BJ34" s="44">
        <v>0</v>
      </c>
      <c r="BK34" s="44">
        <v>9</v>
      </c>
      <c r="BL34" s="44">
        <v>4</v>
      </c>
      <c r="BM34" s="47"/>
      <c r="BN34" s="44">
        <v>87</v>
      </c>
      <c r="BO34" s="44">
        <v>94</v>
      </c>
      <c r="BP34" s="47"/>
      <c r="BQ34" s="44">
        <v>0</v>
      </c>
      <c r="BR34" s="44">
        <v>0</v>
      </c>
      <c r="BS34" s="44">
        <v>26</v>
      </c>
      <c r="BT34" s="44">
        <v>62</v>
      </c>
      <c r="BU34" s="44">
        <v>0</v>
      </c>
      <c r="BV34" s="44">
        <v>149</v>
      </c>
      <c r="BW34" s="44">
        <v>0</v>
      </c>
      <c r="BX34" s="44">
        <v>0</v>
      </c>
      <c r="BY34" s="23"/>
      <c r="BZ34" s="32"/>
      <c r="CA34" s="23"/>
      <c r="CB34" s="23"/>
      <c r="CC34" s="30"/>
      <c r="CE34" s="42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5"/>
      <c r="CC35" s="36"/>
    </row>
    <row r="36" spans="1:83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83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  <row r="38" spans="1:83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1:83">
      <c r="A39" s="2"/>
      <c r="K39" s="29"/>
      <c r="CC39" s="36"/>
    </row>
    <row r="40" spans="1:83">
      <c r="A40" s="2"/>
      <c r="K40" s="29"/>
      <c r="CC40" s="36"/>
    </row>
    <row r="41" spans="1:83">
      <c r="A41" s="2"/>
      <c r="K41" s="29"/>
      <c r="CC41" s="36"/>
    </row>
    <row r="42" spans="1:83">
      <c r="K42" s="29"/>
      <c r="R42" s="27"/>
      <c r="AJ42" s="27"/>
      <c r="AV42" s="27"/>
      <c r="BN42" s="27"/>
      <c r="CC42" s="36"/>
    </row>
    <row r="43" spans="1:83">
      <c r="K43" s="29"/>
      <c r="R43" s="27"/>
      <c r="AJ43" s="27"/>
      <c r="AV43" s="27"/>
      <c r="BN43" s="27" t="s">
        <v>69</v>
      </c>
      <c r="CC43" s="36"/>
    </row>
    <row r="44" spans="1:83">
      <c r="K44" s="29"/>
      <c r="R44" s="27"/>
      <c r="AJ44" s="27"/>
      <c r="AV44" s="27"/>
      <c r="BN44" s="27" t="s">
        <v>70</v>
      </c>
      <c r="CC44" s="36"/>
    </row>
    <row r="45" spans="1:83">
      <c r="A45" s="2"/>
      <c r="G45" s="2" t="s">
        <v>77</v>
      </c>
      <c r="K45" s="29"/>
      <c r="S45" s="27"/>
      <c r="T45" s="27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  <c r="CC45" s="36"/>
    </row>
  </sheetData>
  <mergeCells count="28">
    <mergeCell ref="O8:P8"/>
    <mergeCell ref="A8:A9"/>
    <mergeCell ref="B8:B9"/>
    <mergeCell ref="C8:C9"/>
    <mergeCell ref="D8:M8"/>
    <mergeCell ref="N8:N9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</mergeCells>
  <conditionalFormatting sqref="BQ35:BQ38 BO35:BO38 AQ35:AQ38">
    <cfRule type="cellIs" dxfId="79" priority="93" stopIfTrue="1" operator="equal">
      <formula>AQ$39</formula>
    </cfRule>
    <cfRule type="cellIs" dxfId="78" priority="94" stopIfTrue="1" operator="equal">
      <formula>#REF!</formula>
    </cfRule>
  </conditionalFormatting>
  <conditionalFormatting sqref="CB35:CC38">
    <cfRule type="cellIs" dxfId="77" priority="91" stopIfTrue="1" operator="equal">
      <formula>CB$39</formula>
    </cfRule>
    <cfRule type="cellIs" dxfId="76" priority="92" stopIfTrue="1" operator="equal">
      <formula>#REF!</formula>
    </cfRule>
  </conditionalFormatting>
  <conditionalFormatting sqref="CA35:CA38">
    <cfRule type="cellIs" dxfId="75" priority="89" stopIfTrue="1" operator="equal">
      <formula>CA$39</formula>
    </cfRule>
    <cfRule type="cellIs" dxfId="74" priority="90" stopIfTrue="1" operator="equal">
      <formula>#REF!</formula>
    </cfRule>
  </conditionalFormatting>
  <conditionalFormatting sqref="BS35:BV38">
    <cfRule type="cellIs" dxfId="73" priority="87" stopIfTrue="1" operator="equal">
      <formula>BS$39</formula>
    </cfRule>
    <cfRule type="cellIs" dxfId="72" priority="88" stopIfTrue="1" operator="equal">
      <formula>#REF!</formula>
    </cfRule>
  </conditionalFormatting>
  <conditionalFormatting sqref="AU11:AU38 BA11:BA38 Z11:Z34 N11:N34 Q11:Q34 AI11:AI34 AR11:AR34 BH11:BH34 BM11:BM34 BP11:BP34 BY11:CB34 AW35:AW38 AV35">
    <cfRule type="cellIs" dxfId="71" priority="85" stopIfTrue="1" operator="equal">
      <formula>#REF!</formula>
    </cfRule>
    <cfRule type="cellIs" dxfId="70" priority="86" stopIfTrue="1" operator="equal">
      <formula>#REF!</formula>
    </cfRule>
  </conditionalFormatting>
  <conditionalFormatting sqref="CC39:CC45">
    <cfRule type="cellIs" dxfId="69" priority="83" stopIfTrue="1" operator="equal">
      <formula>CC$39</formula>
    </cfRule>
    <cfRule type="cellIs" dxfId="68" priority="84" stopIfTrue="1" operator="equal">
      <formula>#REF!</formula>
    </cfRule>
  </conditionalFormatting>
  <conditionalFormatting sqref="BW35:BY38">
    <cfRule type="cellIs" dxfId="67" priority="73" stopIfTrue="1" operator="equal">
      <formula>BW$39</formula>
    </cfRule>
    <cfRule type="cellIs" dxfId="66" priority="74" stopIfTrue="1" operator="equal">
      <formula>#REF!</formula>
    </cfRule>
  </conditionalFormatting>
  <conditionalFormatting sqref="BB35:BB38 L35:L38 BF35:BG38">
    <cfRule type="cellIs" dxfId="65" priority="67" stopIfTrue="1" operator="equal">
      <formula>L$39</formula>
    </cfRule>
    <cfRule type="cellIs" dxfId="64" priority="68" stopIfTrue="1" operator="equal">
      <formula>#REF!</formula>
    </cfRule>
  </conditionalFormatting>
  <conditionalFormatting sqref="U35:U38 AD35:AD38 AM35:AM38 H35:I38 BI35:BJ38 K35:K38 AX35:AX38 BM35:BM38 BN35">
    <cfRule type="cellIs" dxfId="63" priority="65" stopIfTrue="1" operator="equal">
      <formula>H$39</formula>
    </cfRule>
    <cfRule type="cellIs" dxfId="62" priority="66" stopIfTrue="1" operator="equal">
      <formula>#REF!</formula>
    </cfRule>
  </conditionalFormatting>
  <conditionalFormatting sqref="Z35:AB38 BK35:BK38 R35 C35:G38 M35:M38 AZ35:BA38 S35:S38 AI35:AI38 AK35:AK38 AJ35">
    <cfRule type="cellIs" dxfId="61" priority="63" stopIfTrue="1" operator="equal">
      <formula>C$39</formula>
    </cfRule>
    <cfRule type="cellIs" dxfId="60" priority="64" stopIfTrue="1" operator="equal">
      <formula>#REF!</formula>
    </cfRule>
  </conditionalFormatting>
  <conditionalFormatting sqref="V35:V38 AE35:AE38 AN35:AN38 BE35:BE38">
    <cfRule type="cellIs" dxfId="59" priority="61" stopIfTrue="1" operator="equal">
      <formula>V$39</formula>
    </cfRule>
    <cfRule type="cellIs" dxfId="58" priority="62" stopIfTrue="1" operator="equal">
      <formula>#REF!</formula>
    </cfRule>
  </conditionalFormatting>
  <conditionalFormatting sqref="W35:Y38 BH35:BH38 BL35:BL38 AF35:AH38 AO35:AP38 BZ35:BZ38">
    <cfRule type="cellIs" dxfId="57" priority="59" stopIfTrue="1" operator="equal">
      <formula>W$39</formula>
    </cfRule>
    <cfRule type="cellIs" dxfId="56" priority="60" stopIfTrue="1" operator="equal">
      <formula>#REF!</formula>
    </cfRule>
  </conditionalFormatting>
  <conditionalFormatting sqref="T35:T38 AC35:AC38 BR35:BR38">
    <cfRule type="cellIs" dxfId="55" priority="57" stopIfTrue="1" operator="equal">
      <formula>T$39</formula>
    </cfRule>
    <cfRule type="cellIs" dxfId="54" priority="58" stopIfTrue="1" operator="equal">
      <formula>#REF!</formula>
    </cfRule>
  </conditionalFormatting>
  <conditionalFormatting sqref="BC35:BC38">
    <cfRule type="cellIs" dxfId="53" priority="55" stopIfTrue="1" operator="equal">
      <formula>BC$39</formula>
    </cfRule>
    <cfRule type="cellIs" dxfId="52" priority="56" stopIfTrue="1" operator="equal">
      <formula>#REF!</formula>
    </cfRule>
  </conditionalFormatting>
  <conditionalFormatting sqref="BD35:BD38 BA35:BA38 O35:Q38 AR35:AR38">
    <cfRule type="cellIs" dxfId="51" priority="53" stopIfTrue="1" operator="equal">
      <formula>O$39</formula>
    </cfRule>
    <cfRule type="cellIs" dxfId="50" priority="54" stopIfTrue="1" operator="equal">
      <formula>#REF!</formula>
    </cfRule>
  </conditionalFormatting>
  <conditionalFormatting sqref="J35:J38">
    <cfRule type="cellIs" dxfId="49" priority="51" stopIfTrue="1" operator="equal">
      <formula>J$39</formula>
    </cfRule>
    <cfRule type="cellIs" dxfId="48" priority="52" stopIfTrue="1" operator="equal">
      <formula>#REF!</formula>
    </cfRule>
  </conditionalFormatting>
  <conditionalFormatting sqref="AY35:AY38 AS35:AU38">
    <cfRule type="cellIs" dxfId="47" priority="49" stopIfTrue="1" operator="equal">
      <formula>AS$39</formula>
    </cfRule>
    <cfRule type="cellIs" dxfId="46" priority="50" stopIfTrue="1" operator="equal">
      <formula>#REF!</formula>
    </cfRule>
  </conditionalFormatting>
  <conditionalFormatting sqref="N35:N38 BP35:BP38">
    <cfRule type="cellIs" dxfId="45" priority="47" stopIfTrue="1" operator="equal">
      <formula>N$39</formula>
    </cfRule>
    <cfRule type="cellIs" dxfId="44" priority="48" stopIfTrue="1" operator="equal">
      <formula>#REF!</formula>
    </cfRule>
  </conditionalFormatting>
  <conditionalFormatting sqref="AU35:AU38">
    <cfRule type="cellIs" dxfId="43" priority="45" stopIfTrue="1" operator="equal">
      <formula>AW$39</formula>
    </cfRule>
    <cfRule type="cellIs" dxfId="42" priority="46" stopIfTrue="1" operator="equal">
      <formula>#REF!</formula>
    </cfRule>
  </conditionalFormatting>
  <conditionalFormatting sqref="AL35:AL38">
    <cfRule type="cellIs" dxfId="41" priority="43" stopIfTrue="1" operator="equal">
      <formula>AL$39</formula>
    </cfRule>
    <cfRule type="cellIs" dxfId="40" priority="44" stopIfTrue="1" operator="equal">
      <formula>#REF!</formula>
    </cfRule>
  </conditionalFormatting>
  <conditionalFormatting sqref="BQ36:BQ38 BO36:BO38 AQ36:AQ38 CB36:CB38">
    <cfRule type="cellIs" dxfId="39" priority="39" stopIfTrue="1" operator="equal">
      <formula>AQ$39</formula>
    </cfRule>
    <cfRule type="cellIs" dxfId="38" priority="40" stopIfTrue="1" operator="equal">
      <formula>#REF!</formula>
    </cfRule>
  </conditionalFormatting>
  <conditionalFormatting sqref="CA36:CA38">
    <cfRule type="cellIs" dxfId="37" priority="37" stopIfTrue="1" operator="equal">
      <formula>CA$39</formula>
    </cfRule>
    <cfRule type="cellIs" dxfId="36" priority="38" stopIfTrue="1" operator="equal">
      <formula>#REF!</formula>
    </cfRule>
  </conditionalFormatting>
  <conditionalFormatting sqref="BS36:BV38">
    <cfRule type="cellIs" dxfId="35" priority="35" stopIfTrue="1" operator="equal">
      <formula>BS$39</formula>
    </cfRule>
    <cfRule type="cellIs" dxfId="34" priority="36" stopIfTrue="1" operator="equal">
      <formula>#REF!</formula>
    </cfRule>
  </conditionalFormatting>
  <conditionalFormatting sqref="BA36:BA38 AU36:AU38">
    <cfRule type="cellIs" dxfId="33" priority="33" stopIfTrue="1" operator="equal">
      <formula>#REF!</formula>
    </cfRule>
    <cfRule type="cellIs" dxfId="32" priority="34" stopIfTrue="1" operator="equal">
      <formula>#REF!</formula>
    </cfRule>
  </conditionalFormatting>
  <conditionalFormatting sqref="BW36:BY38">
    <cfRule type="cellIs" dxfId="31" priority="31" stopIfTrue="1" operator="equal">
      <formula>BW$39</formula>
    </cfRule>
    <cfRule type="cellIs" dxfId="30" priority="32" stopIfTrue="1" operator="equal">
      <formula>#REF!</formula>
    </cfRule>
  </conditionalFormatting>
  <conditionalFormatting sqref="BZ36:BZ38">
    <cfRule type="cellIs" dxfId="29" priority="29" stopIfTrue="1" operator="equal">
      <formula>BZ$39</formula>
    </cfRule>
    <cfRule type="cellIs" dxfId="28" priority="30" stopIfTrue="1" operator="equal">
      <formula>#REF!</formula>
    </cfRule>
  </conditionalFormatting>
  <conditionalFormatting sqref="BB36:BB38 L36:L38 BF36:BG38">
    <cfRule type="cellIs" dxfId="27" priority="27" stopIfTrue="1" operator="equal">
      <formula>L$39</formula>
    </cfRule>
    <cfRule type="cellIs" dxfId="26" priority="28" stopIfTrue="1" operator="equal">
      <formula>#REF!</formula>
    </cfRule>
  </conditionalFormatting>
  <conditionalFormatting sqref="U36:U38 AD36:AD38 AM36:AM38 H36:I38 BI36:BJ38 K36:K38 AX36:AX38 BM36:BM38">
    <cfRule type="cellIs" dxfId="25" priority="25" stopIfTrue="1" operator="equal">
      <formula>H$39</formula>
    </cfRule>
    <cfRule type="cellIs" dxfId="24" priority="26" stopIfTrue="1" operator="equal">
      <formula>#REF!</formula>
    </cfRule>
  </conditionalFormatting>
  <conditionalFormatting sqref="Z36:AB38 BK36:BK38 C36:G38 M36:M38 AZ36:BA38 S36:S38 AI36:AI38 AK36:AK38">
    <cfRule type="cellIs" dxfId="23" priority="23" stopIfTrue="1" operator="equal">
      <formula>C$39</formula>
    </cfRule>
    <cfRule type="cellIs" dxfId="22" priority="24" stopIfTrue="1" operator="equal">
      <formula>#REF!</formula>
    </cfRule>
  </conditionalFormatting>
  <conditionalFormatting sqref="V36:V38 AE36:AE38 AN36:AN38 BE36:BE38">
    <cfRule type="cellIs" dxfId="21" priority="21" stopIfTrue="1" operator="equal">
      <formula>V$39</formula>
    </cfRule>
    <cfRule type="cellIs" dxfId="20" priority="22" stopIfTrue="1" operator="equal">
      <formula>#REF!</formula>
    </cfRule>
  </conditionalFormatting>
  <conditionalFormatting sqref="W36:Y38 BH36:BH38 BL36:BL38 AF36:AH38 AO36:AP38">
    <cfRule type="cellIs" dxfId="19" priority="19" stopIfTrue="1" operator="equal">
      <formula>W$39</formula>
    </cfRule>
    <cfRule type="cellIs" dxfId="18" priority="20" stopIfTrue="1" operator="equal">
      <formula>#REF!</formula>
    </cfRule>
  </conditionalFormatting>
  <conditionalFormatting sqref="T36:T38 AC36:AC38 BR36:BR38">
    <cfRule type="cellIs" dxfId="17" priority="17" stopIfTrue="1" operator="equal">
      <formula>T$39</formula>
    </cfRule>
    <cfRule type="cellIs" dxfId="16" priority="18" stopIfTrue="1" operator="equal">
      <formula>#REF!</formula>
    </cfRule>
  </conditionalFormatting>
  <conditionalFormatting sqref="BC36:BC38">
    <cfRule type="cellIs" dxfId="15" priority="15" stopIfTrue="1" operator="equal">
      <formula>BC$39</formula>
    </cfRule>
    <cfRule type="cellIs" dxfId="14" priority="16" stopIfTrue="1" operator="equal">
      <formula>#REF!</formula>
    </cfRule>
  </conditionalFormatting>
  <conditionalFormatting sqref="BD36:BD38 BA36:BA38 O36:Q38 AR36:AR38">
    <cfRule type="cellIs" dxfId="13" priority="13" stopIfTrue="1" operator="equal">
      <formula>O$39</formula>
    </cfRule>
    <cfRule type="cellIs" dxfId="12" priority="14" stopIfTrue="1" operator="equal">
      <formula>#REF!</formula>
    </cfRule>
  </conditionalFormatting>
  <conditionalFormatting sqref="J36:J38">
    <cfRule type="cellIs" dxfId="11" priority="11" stopIfTrue="1" operator="equal">
      <formula>J$39</formula>
    </cfRule>
    <cfRule type="cellIs" dxfId="10" priority="12" stopIfTrue="1" operator="equal">
      <formula>#REF!</formula>
    </cfRule>
  </conditionalFormatting>
  <conditionalFormatting sqref="AY36:AY38 AS36:AU38">
    <cfRule type="cellIs" dxfId="9" priority="9" stopIfTrue="1" operator="equal">
      <formula>AS$39</formula>
    </cfRule>
    <cfRule type="cellIs" dxfId="8" priority="10" stopIfTrue="1" operator="equal">
      <formula>#REF!</formula>
    </cfRule>
  </conditionalFormatting>
  <conditionalFormatting sqref="N36:N38 BP36:BP38">
    <cfRule type="cellIs" dxfId="7" priority="7" stopIfTrue="1" operator="equal">
      <formula>N$39</formula>
    </cfRule>
    <cfRule type="cellIs" dxfId="6" priority="8" stopIfTrue="1" operator="equal">
      <formula>#REF!</formula>
    </cfRule>
  </conditionalFormatting>
  <conditionalFormatting sqref="AU36:AU38">
    <cfRule type="cellIs" dxfId="5" priority="5" stopIfTrue="1" operator="equal">
      <formula>AW$39</formula>
    </cfRule>
    <cfRule type="cellIs" dxfId="4" priority="6" stopIfTrue="1" operator="equal">
      <formula>#REF!</formula>
    </cfRule>
  </conditionalFormatting>
  <conditionalFormatting sqref="AL36:AL38">
    <cfRule type="cellIs" dxfId="3" priority="3" stopIfTrue="1" operator="equal">
      <formula>AL$39</formula>
    </cfRule>
    <cfRule type="cellIs" dxfId="2" priority="4" stopIfTrue="1" operator="equal">
      <formula>#REF!</formula>
    </cfRule>
  </conditionalFormatting>
  <conditionalFormatting sqref="AW36:AW38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39" t="e">
        <f>#REF!-#REF!-#REF!-#REF!-#REF!-#REF!-#REF!</f>
        <v>#REF!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20 июня 2018</vt:lpstr>
      <vt:lpstr>Замер РеАктив 20 июня 2018</vt:lpstr>
      <vt:lpstr>Замер U 20 июня 2018</vt:lpstr>
      <vt:lpstr>Замер I 20 июня 2018</vt:lpstr>
      <vt:lpstr>Лист3</vt:lpstr>
      <vt:lpstr>'Замер I 20 июня 2018'!Область_печати</vt:lpstr>
      <vt:lpstr>'Замер U 20 июня 2018'!Область_печати</vt:lpstr>
      <vt:lpstr>'Замер Актив 20 июня 2018'!Область_печати</vt:lpstr>
      <vt:lpstr>'Замер РеАктив 20 июня 2018'!Область_печати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2016-07-18T11:22:54Z</cp:lastPrinted>
  <dcterms:created xsi:type="dcterms:W3CDTF">2011-12-23T03:41:49Z</dcterms:created>
  <dcterms:modified xsi:type="dcterms:W3CDTF">2018-07-13T07:01:26Z</dcterms:modified>
</cp:coreProperties>
</file>