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35" windowHeight="12270" tabRatio="605" activeTab="3"/>
  </bookViews>
  <sheets>
    <sheet name="Замер Актив 21 июня 2017" sheetId="1" r:id="rId1"/>
    <sheet name="Замер РеАктив 21 июня 2017" sheetId="12" r:id="rId2"/>
    <sheet name="Замер U 21 июня 2017" sheetId="17" r:id="rId3"/>
    <sheet name="Замер I 21 июня 2017" sheetId="16" r:id="rId4"/>
    <sheet name="Лист3" sheetId="3" r:id="rId5"/>
  </sheets>
  <externalReferences>
    <externalReference r:id="rId6"/>
  </externalReferences>
  <definedNames>
    <definedName name="_xlnm.Print_Area" localSheetId="3">'Замер I 21 июня 2017'!$A$1:$CE$45</definedName>
    <definedName name="_xlnm.Print_Area" localSheetId="2">'Замер U 21 июня 2017'!$A$1:$CB$45</definedName>
    <definedName name="_xlnm.Print_Area" localSheetId="0">'Замер Актив 21 июня 2017'!$A$1:$BZ$45</definedName>
    <definedName name="_xlnm.Print_Area" localSheetId="1">'Замер РеАктив 21 июня 2017'!$A$1:$BZ$45</definedName>
  </definedNames>
  <calcPr calcId="124519"/>
</workbook>
</file>

<file path=xl/calcChain.xml><?xml version="1.0" encoding="utf-8"?>
<calcChain xmlns="http://schemas.openxmlformats.org/spreadsheetml/2006/main">
  <c r="AQ5" i="17"/>
  <c r="I5"/>
  <c r="AE5" s="1"/>
  <c r="BT4"/>
  <c r="AE4"/>
  <c r="T4"/>
  <c r="I4"/>
  <c r="BD4" s="1"/>
  <c r="BT3"/>
  <c r="BD3"/>
  <c r="AQ3"/>
  <c r="AE3"/>
  <c r="T3"/>
  <c r="I2"/>
  <c r="AQ2" s="1"/>
  <c r="A11" i="12"/>
  <c r="BT5"/>
  <c r="BD5"/>
  <c r="AQ5"/>
  <c r="AE5"/>
  <c r="T5"/>
  <c r="BT4"/>
  <c r="BD4"/>
  <c r="AQ4"/>
  <c r="AE4"/>
  <c r="T4"/>
  <c r="BT3"/>
  <c r="BD3"/>
  <c r="AQ3"/>
  <c r="AE3"/>
  <c r="T3"/>
  <c r="BT2"/>
  <c r="BD2"/>
  <c r="AQ2"/>
  <c r="AE2"/>
  <c r="T2"/>
  <c r="BT5" i="1"/>
  <c r="BD5"/>
  <c r="AQ5"/>
  <c r="AE5"/>
  <c r="T5"/>
  <c r="BT4"/>
  <c r="BD4"/>
  <c r="AQ4"/>
  <c r="AE4"/>
  <c r="T4"/>
  <c r="BT3"/>
  <c r="BD3"/>
  <c r="AQ3"/>
  <c r="AE3"/>
  <c r="T3"/>
  <c r="BT2"/>
  <c r="BD2"/>
  <c r="AQ2"/>
  <c r="AE2"/>
  <c r="T2"/>
  <c r="AE5" i="16"/>
  <c r="BT4"/>
  <c r="AE4"/>
  <c r="T4"/>
  <c r="BD4"/>
  <c r="BT3"/>
  <c r="BD3"/>
  <c r="AQ3"/>
  <c r="AE3"/>
  <c r="T3"/>
  <c r="AQ2"/>
  <c r="A18"/>
  <c r="A19"/>
  <c r="A22"/>
  <c r="A30"/>
  <c r="A31"/>
  <c r="A34"/>
  <c r="A11"/>
  <c r="A12" i="17"/>
  <c r="A15"/>
  <c r="A16"/>
  <c r="A19"/>
  <c r="A23"/>
  <c r="A28"/>
  <c r="A31"/>
  <c r="A32"/>
  <c r="A11"/>
  <c r="BO35" i="12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P35"/>
  <c r="O35"/>
  <c r="M35"/>
  <c r="L35"/>
  <c r="K35"/>
  <c r="J35"/>
  <c r="I35"/>
  <c r="H35"/>
  <c r="G35"/>
  <c r="F35"/>
  <c r="E35"/>
  <c r="D35"/>
  <c r="BZ34"/>
  <c r="BY34"/>
  <c r="BP34"/>
  <c r="BM34"/>
  <c r="BH34"/>
  <c r="BA34"/>
  <c r="AU34"/>
  <c r="AR34"/>
  <c r="AI34"/>
  <c r="Z34"/>
  <c r="Q34"/>
  <c r="N34"/>
  <c r="BZ33"/>
  <c r="BY33"/>
  <c r="BP33"/>
  <c r="BM33"/>
  <c r="BH33"/>
  <c r="BA33"/>
  <c r="AU33"/>
  <c r="AR33"/>
  <c r="AI33"/>
  <c r="Z33"/>
  <c r="Q33"/>
  <c r="N33"/>
  <c r="BZ32"/>
  <c r="BY32"/>
  <c r="BP32"/>
  <c r="BM32"/>
  <c r="BH32"/>
  <c r="BA32"/>
  <c r="AU32"/>
  <c r="AR32"/>
  <c r="AI32"/>
  <c r="Z32"/>
  <c r="Q32"/>
  <c r="N32"/>
  <c r="BZ31"/>
  <c r="BY31"/>
  <c r="BP31"/>
  <c r="BM31"/>
  <c r="BH31"/>
  <c r="BA31"/>
  <c r="AU31"/>
  <c r="AR31"/>
  <c r="AI31"/>
  <c r="Z31"/>
  <c r="Q31"/>
  <c r="N31"/>
  <c r="BZ30"/>
  <c r="BY30"/>
  <c r="BP30"/>
  <c r="BM30"/>
  <c r="BH30"/>
  <c r="BA30"/>
  <c r="AU30"/>
  <c r="AR30"/>
  <c r="AI30"/>
  <c r="Z30"/>
  <c r="Q30"/>
  <c r="N30"/>
  <c r="BZ29"/>
  <c r="BY29"/>
  <c r="BP29"/>
  <c r="BM29"/>
  <c r="BH29"/>
  <c r="BA29"/>
  <c r="AU29"/>
  <c r="AR29"/>
  <c r="AI29"/>
  <c r="Z29"/>
  <c r="Q29"/>
  <c r="N29"/>
  <c r="BZ28"/>
  <c r="BY28"/>
  <c r="BP28"/>
  <c r="BM28"/>
  <c r="BH28"/>
  <c r="BA28"/>
  <c r="AU28"/>
  <c r="AR28"/>
  <c r="AI28"/>
  <c r="Z28"/>
  <c r="Q28"/>
  <c r="N28"/>
  <c r="BZ27"/>
  <c r="BY27"/>
  <c r="BP27"/>
  <c r="BM27"/>
  <c r="BH27"/>
  <c r="BA27"/>
  <c r="AU27"/>
  <c r="AR27"/>
  <c r="AI27"/>
  <c r="Z27"/>
  <c r="Q27"/>
  <c r="N27"/>
  <c r="BZ26"/>
  <c r="BY26"/>
  <c r="BP26"/>
  <c r="BM26"/>
  <c r="BH26"/>
  <c r="BA26"/>
  <c r="AU26"/>
  <c r="AR26"/>
  <c r="AI26"/>
  <c r="Z26"/>
  <c r="Q26"/>
  <c r="N26"/>
  <c r="BZ25"/>
  <c r="BY25"/>
  <c r="BP25"/>
  <c r="BM25"/>
  <c r="BH25"/>
  <c r="BA25"/>
  <c r="AU25"/>
  <c r="AR25"/>
  <c r="AI25"/>
  <c r="Z25"/>
  <c r="Q25"/>
  <c r="N25"/>
  <c r="BZ24"/>
  <c r="BY24"/>
  <c r="BP24"/>
  <c r="BM24"/>
  <c r="BH24"/>
  <c r="BA24"/>
  <c r="AU24"/>
  <c r="AR24"/>
  <c r="AI24"/>
  <c r="Z24"/>
  <c r="Q24"/>
  <c r="N24"/>
  <c r="BZ23"/>
  <c r="BY23"/>
  <c r="BP23"/>
  <c r="BM23"/>
  <c r="BH23"/>
  <c r="BA23"/>
  <c r="AU23"/>
  <c r="AR23"/>
  <c r="AI23"/>
  <c r="Z23"/>
  <c r="Q23"/>
  <c r="N23"/>
  <c r="BZ22"/>
  <c r="BY22"/>
  <c r="BP22"/>
  <c r="BM22"/>
  <c r="BH22"/>
  <c r="BA22"/>
  <c r="AU22"/>
  <c r="AR22"/>
  <c r="AI22"/>
  <c r="Z22"/>
  <c r="Q22"/>
  <c r="N22"/>
  <c r="BZ21"/>
  <c r="BY21"/>
  <c r="BP21"/>
  <c r="BM21"/>
  <c r="BH21"/>
  <c r="BA21"/>
  <c r="AU21"/>
  <c r="AR21"/>
  <c r="AI21"/>
  <c r="Z21"/>
  <c r="Q21"/>
  <c r="N21"/>
  <c r="BZ20"/>
  <c r="BY20"/>
  <c r="BP20"/>
  <c r="BM20"/>
  <c r="BH20"/>
  <c r="BA20"/>
  <c r="AU20"/>
  <c r="AR20"/>
  <c r="AI20"/>
  <c r="Z20"/>
  <c r="Q20"/>
  <c r="N20"/>
  <c r="BZ19"/>
  <c r="BY19"/>
  <c r="BP19"/>
  <c r="BM19"/>
  <c r="BH19"/>
  <c r="BA19"/>
  <c r="AU19"/>
  <c r="AR19"/>
  <c r="AI19"/>
  <c r="Z19"/>
  <c r="Q19"/>
  <c r="N19"/>
  <c r="BZ18"/>
  <c r="BY18"/>
  <c r="BP18"/>
  <c r="BM18"/>
  <c r="BH18"/>
  <c r="BA18"/>
  <c r="AU18"/>
  <c r="AR18"/>
  <c r="AI18"/>
  <c r="Z18"/>
  <c r="Q18"/>
  <c r="N18"/>
  <c r="BZ17"/>
  <c r="BY17"/>
  <c r="BP17"/>
  <c r="BM17"/>
  <c r="BH17"/>
  <c r="BA17"/>
  <c r="AU17"/>
  <c r="AR17"/>
  <c r="AI17"/>
  <c r="Z17"/>
  <c r="Q17"/>
  <c r="N17"/>
  <c r="BZ16"/>
  <c r="BY16"/>
  <c r="BP16"/>
  <c r="BM16"/>
  <c r="BH16"/>
  <c r="BA16"/>
  <c r="AU16"/>
  <c r="AR16"/>
  <c r="AI16"/>
  <c r="Z16"/>
  <c r="Q16"/>
  <c r="N16"/>
  <c r="BZ15"/>
  <c r="BY15"/>
  <c r="BP15"/>
  <c r="BM15"/>
  <c r="BH15"/>
  <c r="BA15"/>
  <c r="AU15"/>
  <c r="AR15"/>
  <c r="AI15"/>
  <c r="Z15"/>
  <c r="Q15"/>
  <c r="N15"/>
  <c r="BZ14"/>
  <c r="BY14"/>
  <c r="BP14"/>
  <c r="BM14"/>
  <c r="BH14"/>
  <c r="BA14"/>
  <c r="AU14"/>
  <c r="AR14"/>
  <c r="AI14"/>
  <c r="Z14"/>
  <c r="Q14"/>
  <c r="N14"/>
  <c r="BZ13"/>
  <c r="BY13"/>
  <c r="BP13"/>
  <c r="BM13"/>
  <c r="BH13"/>
  <c r="BA13"/>
  <c r="AU13"/>
  <c r="AR13"/>
  <c r="AI13"/>
  <c r="Z13"/>
  <c r="Q13"/>
  <c r="N13"/>
  <c r="BZ12"/>
  <c r="BY12"/>
  <c r="BP12"/>
  <c r="BM12"/>
  <c r="BH12"/>
  <c r="BA12"/>
  <c r="AU12"/>
  <c r="AR12"/>
  <c r="AI12"/>
  <c r="Z12"/>
  <c r="Q12"/>
  <c r="N12"/>
  <c r="BZ11"/>
  <c r="BZ35" s="1"/>
  <c r="BX35"/>
  <c r="BW35"/>
  <c r="BV35"/>
  <c r="BU35"/>
  <c r="BT35"/>
  <c r="BS35"/>
  <c r="BR35"/>
  <c r="BY11"/>
  <c r="BY35" s="1"/>
  <c r="BP11"/>
  <c r="BM11"/>
  <c r="BM35" s="1"/>
  <c r="BH11"/>
  <c r="BA11"/>
  <c r="AU11"/>
  <c r="AR11"/>
  <c r="AI11"/>
  <c r="Z11"/>
  <c r="Q11"/>
  <c r="N11"/>
  <c r="A33"/>
  <c r="BZ35" i="1"/>
  <c r="BX35"/>
  <c r="BW35"/>
  <c r="BV35"/>
  <c r="BU35"/>
  <c r="BT35"/>
  <c r="BS35"/>
  <c r="BR35"/>
  <c r="BQ35"/>
  <c r="BO35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P35"/>
  <c r="O35"/>
  <c r="M35"/>
  <c r="L35"/>
  <c r="K35"/>
  <c r="J35"/>
  <c r="I35"/>
  <c r="H35"/>
  <c r="G35"/>
  <c r="F35"/>
  <c r="E35"/>
  <c r="D35"/>
  <c r="BY34"/>
  <c r="BP34"/>
  <c r="BM34"/>
  <c r="BH34"/>
  <c r="BA34"/>
  <c r="AU34"/>
  <c r="AR34"/>
  <c r="AI34"/>
  <c r="Z34"/>
  <c r="Q34"/>
  <c r="N34"/>
  <c r="A34"/>
  <c r="A34" i="17" s="1"/>
  <c r="BY33" i="1"/>
  <c r="BP33"/>
  <c r="BM33"/>
  <c r="BH33"/>
  <c r="BA33"/>
  <c r="AU33"/>
  <c r="AR33"/>
  <c r="AI33"/>
  <c r="Z33"/>
  <c r="Q33"/>
  <c r="N33"/>
  <c r="A33"/>
  <c r="A33" i="17" s="1"/>
  <c r="BY32" i="1"/>
  <c r="BP32"/>
  <c r="BM32"/>
  <c r="BH32"/>
  <c r="BA32"/>
  <c r="AU32"/>
  <c r="AR32"/>
  <c r="AI32"/>
  <c r="Z32"/>
  <c r="Q32"/>
  <c r="N32"/>
  <c r="A32"/>
  <c r="A32" i="16" s="1"/>
  <c r="BY31" i="1"/>
  <c r="BP31"/>
  <c r="BM31"/>
  <c r="BH31"/>
  <c r="BA31"/>
  <c r="AU31"/>
  <c r="AR31"/>
  <c r="AI31"/>
  <c r="Z31"/>
  <c r="Q31"/>
  <c r="N31"/>
  <c r="A31"/>
  <c r="BY30"/>
  <c r="BP30"/>
  <c r="BM30"/>
  <c r="BH30"/>
  <c r="BA30"/>
  <c r="AU30"/>
  <c r="AR30"/>
  <c r="AI30"/>
  <c r="Z30"/>
  <c r="Q30"/>
  <c r="N30"/>
  <c r="A30"/>
  <c r="A30" i="17" s="1"/>
  <c r="BY29" i="1"/>
  <c r="BP29"/>
  <c r="BM29"/>
  <c r="BH29"/>
  <c r="BA29"/>
  <c r="AU29"/>
  <c r="AR29"/>
  <c r="AI29"/>
  <c r="Z29"/>
  <c r="Q29"/>
  <c r="N29"/>
  <c r="A29"/>
  <c r="A29" i="17" s="1"/>
  <c r="BY28" i="1"/>
  <c r="BP28"/>
  <c r="BM28"/>
  <c r="BH28"/>
  <c r="BA28"/>
  <c r="AU28"/>
  <c r="AR28"/>
  <c r="AI28"/>
  <c r="Z28"/>
  <c r="Q28"/>
  <c r="N28"/>
  <c r="A28"/>
  <c r="A28" i="16" s="1"/>
  <c r="BY27" i="1"/>
  <c r="BP27"/>
  <c r="BM27"/>
  <c r="BH27"/>
  <c r="BA27"/>
  <c r="AU27"/>
  <c r="AR27"/>
  <c r="AI27"/>
  <c r="Z27"/>
  <c r="Q27"/>
  <c r="N27"/>
  <c r="A27"/>
  <c r="A27" i="17" s="1"/>
  <c r="BY26" i="1"/>
  <c r="BP26"/>
  <c r="BM26"/>
  <c r="BH26"/>
  <c r="BA26"/>
  <c r="AU26"/>
  <c r="AR26"/>
  <c r="AI26"/>
  <c r="Z26"/>
  <c r="Q26"/>
  <c r="N26"/>
  <c r="A26"/>
  <c r="A26" i="16" s="1"/>
  <c r="BY25" i="1"/>
  <c r="BP25"/>
  <c r="BM25"/>
  <c r="BH25"/>
  <c r="BA25"/>
  <c r="AU25"/>
  <c r="AR25"/>
  <c r="AI25"/>
  <c r="Z25"/>
  <c r="Q25"/>
  <c r="N25"/>
  <c r="A25"/>
  <c r="A25" i="17" s="1"/>
  <c r="BY24" i="1"/>
  <c r="BP24"/>
  <c r="BM24"/>
  <c r="BH24"/>
  <c r="BA24"/>
  <c r="AU24"/>
  <c r="AR24"/>
  <c r="AI24"/>
  <c r="Z24"/>
  <c r="Q24"/>
  <c r="N24"/>
  <c r="A24"/>
  <c r="A24" i="16" s="1"/>
  <c r="BY23" i="1"/>
  <c r="BP23"/>
  <c r="BM23"/>
  <c r="BH23"/>
  <c r="BA23"/>
  <c r="AU23"/>
  <c r="AR23"/>
  <c r="AI23"/>
  <c r="Z23"/>
  <c r="Q23"/>
  <c r="N23"/>
  <c r="A23"/>
  <c r="A23" i="16" s="1"/>
  <c r="BY22" i="1"/>
  <c r="BP22"/>
  <c r="BM22"/>
  <c r="BH22"/>
  <c r="BA22"/>
  <c r="AU22"/>
  <c r="AR22"/>
  <c r="AI22"/>
  <c r="Z22"/>
  <c r="Q22"/>
  <c r="N22"/>
  <c r="A22"/>
  <c r="A22" i="17" s="1"/>
  <c r="BY21" i="1"/>
  <c r="BP21"/>
  <c r="BM21"/>
  <c r="BH21"/>
  <c r="BA21"/>
  <c r="AU21"/>
  <c r="AR21"/>
  <c r="AI21"/>
  <c r="Z21"/>
  <c r="Q21"/>
  <c r="N21"/>
  <c r="A21"/>
  <c r="A21" i="17" s="1"/>
  <c r="BY20" i="1"/>
  <c r="BP20"/>
  <c r="BM20"/>
  <c r="BH20"/>
  <c r="BA20"/>
  <c r="AU20"/>
  <c r="AR20"/>
  <c r="AI20"/>
  <c r="Z20"/>
  <c r="Q20"/>
  <c r="N20"/>
  <c r="A20"/>
  <c r="A20" i="16" s="1"/>
  <c r="BY19" i="1"/>
  <c r="BP19"/>
  <c r="BM19"/>
  <c r="BH19"/>
  <c r="BA19"/>
  <c r="AU19"/>
  <c r="AR19"/>
  <c r="AI19"/>
  <c r="Z19"/>
  <c r="Q19"/>
  <c r="N19"/>
  <c r="A19"/>
  <c r="BY18"/>
  <c r="BP18"/>
  <c r="BM18"/>
  <c r="BH18"/>
  <c r="BA18"/>
  <c r="AU18"/>
  <c r="AR18"/>
  <c r="AI18"/>
  <c r="Z18"/>
  <c r="Q18"/>
  <c r="N18"/>
  <c r="A18"/>
  <c r="A18" i="17" s="1"/>
  <c r="BY17" i="1"/>
  <c r="BP17"/>
  <c r="BM17"/>
  <c r="BH17"/>
  <c r="BA17"/>
  <c r="AU17"/>
  <c r="AR17"/>
  <c r="AI17"/>
  <c r="Z17"/>
  <c r="Q17"/>
  <c r="N17"/>
  <c r="A17"/>
  <c r="A17" i="17" s="1"/>
  <c r="BY16" i="1"/>
  <c r="BP16"/>
  <c r="BM16"/>
  <c r="BH16"/>
  <c r="BA16"/>
  <c r="AU16"/>
  <c r="AR16"/>
  <c r="AI16"/>
  <c r="Z16"/>
  <c r="Q16"/>
  <c r="N16"/>
  <c r="A16"/>
  <c r="A16" i="16" s="1"/>
  <c r="BY15" i="1"/>
  <c r="BP15"/>
  <c r="BM15"/>
  <c r="BH15"/>
  <c r="BA15"/>
  <c r="AU15"/>
  <c r="AR15"/>
  <c r="AI15"/>
  <c r="Z15"/>
  <c r="Q15"/>
  <c r="N15"/>
  <c r="A15"/>
  <c r="A15" i="16" s="1"/>
  <c r="BY14" i="1"/>
  <c r="BP14"/>
  <c r="BM14"/>
  <c r="BH14"/>
  <c r="BA14"/>
  <c r="AU14"/>
  <c r="AR14"/>
  <c r="AI14"/>
  <c r="Z14"/>
  <c r="Q14"/>
  <c r="N14"/>
  <c r="A14"/>
  <c r="A14" i="16" s="1"/>
  <c r="BY13" i="1"/>
  <c r="BP13"/>
  <c r="BM13"/>
  <c r="BH13"/>
  <c r="BA13"/>
  <c r="AU13"/>
  <c r="AR13"/>
  <c r="AI13"/>
  <c r="Z13"/>
  <c r="Q13"/>
  <c r="N13"/>
  <c r="A13"/>
  <c r="A13" i="17" s="1"/>
  <c r="BY12" i="1"/>
  <c r="BP12"/>
  <c r="BM12"/>
  <c r="BH12"/>
  <c r="BA12"/>
  <c r="AU12"/>
  <c r="AR12"/>
  <c r="AI12"/>
  <c r="Z12"/>
  <c r="Q12"/>
  <c r="N12"/>
  <c r="A12"/>
  <c r="A12" i="16" s="1"/>
  <c r="BY11" i="1"/>
  <c r="BY35" s="1"/>
  <c r="BP11"/>
  <c r="BM11"/>
  <c r="BM35" s="1"/>
  <c r="BH11"/>
  <c r="BH35" s="1"/>
  <c r="BA11"/>
  <c r="BA35" s="1"/>
  <c r="AU11"/>
  <c r="AU35" s="1"/>
  <c r="AR11"/>
  <c r="AR35" s="1"/>
  <c r="AI11"/>
  <c r="AI35" s="1"/>
  <c r="Z11"/>
  <c r="Z35" s="1"/>
  <c r="Q11"/>
  <c r="N11"/>
  <c r="AE2" i="17" l="1"/>
  <c r="AQ4"/>
  <c r="T5"/>
  <c r="BT5"/>
  <c r="T2"/>
  <c r="BT2"/>
  <c r="BD5"/>
  <c r="BD2"/>
  <c r="BP35" i="12"/>
  <c r="BH35"/>
  <c r="BA35"/>
  <c r="AU35"/>
  <c r="AI35"/>
  <c r="AR35"/>
  <c r="C11"/>
  <c r="C15"/>
  <c r="C19"/>
  <c r="C23"/>
  <c r="C27"/>
  <c r="C31"/>
  <c r="C12"/>
  <c r="C20"/>
  <c r="C24"/>
  <c r="C28"/>
  <c r="C32"/>
  <c r="Q35"/>
  <c r="C16"/>
  <c r="N35"/>
  <c r="C13"/>
  <c r="C17"/>
  <c r="C21"/>
  <c r="C25"/>
  <c r="C29"/>
  <c r="C33"/>
  <c r="BP35" i="1"/>
  <c r="C19"/>
  <c r="Q35"/>
  <c r="C21"/>
  <c r="C22"/>
  <c r="C23"/>
  <c r="C25"/>
  <c r="C26"/>
  <c r="C27"/>
  <c r="C29"/>
  <c r="C30"/>
  <c r="C31"/>
  <c r="C33"/>
  <c r="C34"/>
  <c r="C11"/>
  <c r="C13"/>
  <c r="C14"/>
  <c r="C15"/>
  <c r="C17"/>
  <c r="C18"/>
  <c r="C20"/>
  <c r="C24"/>
  <c r="C16"/>
  <c r="C32"/>
  <c r="N35"/>
  <c r="C12"/>
  <c r="C28"/>
  <c r="A24" i="17"/>
  <c r="A27" i="16"/>
  <c r="A26" i="17"/>
  <c r="A14"/>
  <c r="A33" i="16"/>
  <c r="A29"/>
  <c r="A25"/>
  <c r="A21"/>
  <c r="A17"/>
  <c r="A13"/>
  <c r="A20" i="17"/>
  <c r="AE2" i="16"/>
  <c r="AQ4"/>
  <c r="T5"/>
  <c r="BT5"/>
  <c r="T2"/>
  <c r="BT2"/>
  <c r="BD5"/>
  <c r="BD2"/>
  <c r="AQ5"/>
  <c r="C14" i="12"/>
  <c r="C18"/>
  <c r="C22"/>
  <c r="C26"/>
  <c r="C30"/>
  <c r="C34"/>
  <c r="Z35"/>
  <c r="A12"/>
  <c r="A14"/>
  <c r="A16"/>
  <c r="A18"/>
  <c r="A20"/>
  <c r="A22"/>
  <c r="A24"/>
  <c r="A26"/>
  <c r="A28"/>
  <c r="A30"/>
  <c r="A32"/>
  <c r="A34"/>
  <c r="BQ35"/>
  <c r="A13"/>
  <c r="A15"/>
  <c r="A17"/>
  <c r="A19"/>
  <c r="A21"/>
  <c r="A23"/>
  <c r="A25"/>
  <c r="A27"/>
  <c r="A29"/>
  <c r="A31"/>
  <c r="C35" l="1"/>
  <c r="C35" i="1"/>
  <c r="CA35" i="12"/>
  <c r="CB35" i="1" l="1"/>
  <c r="CA35"/>
  <c r="A1" i="3" l="1"/>
</calcChain>
</file>

<file path=xl/sharedStrings.xml><?xml version="1.0" encoding="utf-8"?>
<sst xmlns="http://schemas.openxmlformats.org/spreadsheetml/2006/main" count="797" uniqueCount="88">
  <si>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</si>
  <si>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</si>
  <si>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</si>
  <si>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</si>
  <si>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Всего по ОАО "Черногорэнерго"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</si>
  <si>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</si>
  <si>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</si>
  <si>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</si>
  <si>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</si>
  <si>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</si>
  <si>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</si>
  <si>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</si>
  <si>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</si>
  <si>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</si>
  <si>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</si>
  <si>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</si>
  <si>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</si>
  <si>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</si>
  <si>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</si>
  <si>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ОАО "Сибнефтепровод"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</si>
  <si>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</si>
  <si>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</si>
  <si>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</si>
  <si>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</si>
  <si>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</si>
  <si>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</si>
  <si>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</si>
  <si>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</si>
  <si>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</si>
  <si>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</si>
  <si>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</si>
  <si>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</si>
  <si>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</si>
  <si>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</si>
  <si>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</si>
  <si>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</si>
  <si>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</si>
  <si>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</si>
  <si>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</si>
  <si>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</si>
  <si>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</si>
  <si>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</si>
  <si>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</si>
  <si>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</si>
  <si>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</si>
  <si>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</si>
  <si>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</si>
  <si>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</si>
  <si>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</si>
  <si>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</si>
  <si>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</si>
  <si>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</si>
  <si>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</si>
  <si>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</si>
  <si>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</si>
  <si>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</si>
  <si>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</si>
  <si>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</si>
  <si>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</si>
  <si>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</si>
  <si>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</si>
  <si>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</si>
  <si>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</si>
  <si>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</si>
  <si>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</si>
  <si>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</si>
  <si>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</si>
  <si>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</si>
  <si>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</si>
  <si>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Исп. Нач.ОСЭЭ ООО "ЭСК ЧЭ"            ______________А.Г.Ишбулдин</t>
  </si>
  <si>
    <t>тел. 8(3466) 62-52-97</t>
  </si>
  <si>
    <t>кВ</t>
  </si>
  <si>
    <t>А</t>
  </si>
  <si>
    <t>по  АО  "Черногорэнерго".</t>
  </si>
  <si>
    <t>Всего по АО "Черногорэнерго"</t>
  </si>
  <si>
    <t>АО "ТЭК"</t>
  </si>
  <si>
    <t xml:space="preserve">Директор ООО "ЭСК ЧЭ"            ______________ Н.А.Семенова    </t>
  </si>
  <si>
    <t>Страница 1 из 6</t>
  </si>
  <si>
    <t>Страница 2 из 6</t>
  </si>
  <si>
    <t>Страница 3 из 6</t>
  </si>
  <si>
    <t>Страница 4 из 6</t>
  </si>
  <si>
    <t>Страница 5 из 6</t>
  </si>
  <si>
    <t>Страница 6 из 6</t>
  </si>
  <si>
    <t xml:space="preserve">РЕЗУЛЬТАТОВ  ЗАМЕРА  НАПРЯЖЕНИЯ В СЕТИ </t>
  </si>
  <si>
    <t>Мвар</t>
  </si>
  <si>
    <t xml:space="preserve">за  21 июня 2017 года (время московское). </t>
  </si>
  <si>
    <t>РЕЗУЛЬТАТОВ  ЗАМЕРА РЕАКТИВНОЙ  МОЩНОСТИ</t>
  </si>
  <si>
    <t xml:space="preserve">РЕЗУЛЬТАТОВ  ЗАМЕРА  ПОТОКОРАСПРЕДЕЛЕНИЯ В СЕТИ </t>
  </si>
</sst>
</file>

<file path=xl/styles.xml><?xml version="1.0" encoding="utf-8"?>
<styleSheet xmlns="http://schemas.openxmlformats.org/spreadsheetml/2006/main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Border="1" applyProtection="1"/>
    <xf numFmtId="0" fontId="2" fillId="0" borderId="0" xfId="0" applyFont="1" applyFill="1" applyProtection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Protection="1"/>
    <xf numFmtId="166" fontId="2" fillId="0" borderId="0" xfId="0" applyNumberFormat="1" applyFont="1" applyProtection="1"/>
    <xf numFmtId="2" fontId="2" fillId="0" borderId="0" xfId="0" applyNumberFormat="1" applyFont="1" applyProtection="1"/>
    <xf numFmtId="49" fontId="2" fillId="0" borderId="0" xfId="0" applyNumberFormat="1" applyFont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8" fontId="2" fillId="0" borderId="0" xfId="0" applyNumberFormat="1" applyFont="1" applyProtection="1"/>
    <xf numFmtId="169" fontId="2" fillId="0" borderId="0" xfId="0" applyNumberFormat="1" applyFont="1" applyProtection="1"/>
    <xf numFmtId="170" fontId="2" fillId="0" borderId="0" xfId="0" applyNumberFormat="1" applyFont="1" applyProtection="1"/>
    <xf numFmtId="166" fontId="13" fillId="0" borderId="0" xfId="0" applyNumberFormat="1" applyFont="1" applyFill="1" applyProtection="1"/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 applyProtection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Font="1" applyFill="1" applyProtection="1"/>
    <xf numFmtId="166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5" fillId="0" borderId="0" xfId="0" applyNumberFormat="1" applyFont="1" applyFill="1" applyAlignment="1">
      <alignment horizontal="center"/>
    </xf>
    <xf numFmtId="3" fontId="0" fillId="0" borderId="0" xfId="0" applyNumberFormat="1"/>
    <xf numFmtId="14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Protection="1"/>
    <xf numFmtId="166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69" fontId="14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 applyProtection="1">
      <alignment horizontal="center"/>
    </xf>
    <xf numFmtId="166" fontId="19" fillId="0" borderId="1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14" fontId="20" fillId="0" borderId="0" xfId="0" applyNumberFormat="1" applyFont="1" applyBorder="1" applyProtection="1"/>
    <xf numFmtId="0" fontId="20" fillId="0" borderId="0" xfId="0" applyFont="1" applyFill="1" applyProtection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4" fontId="20" fillId="0" borderId="0" xfId="0" applyNumberFormat="1" applyFont="1" applyProtection="1"/>
    <xf numFmtId="166" fontId="20" fillId="0" borderId="0" xfId="0" applyNumberFormat="1" applyFont="1" applyProtection="1"/>
    <xf numFmtId="2" fontId="20" fillId="0" borderId="0" xfId="0" applyNumberFormat="1" applyFont="1" applyProtection="1"/>
    <xf numFmtId="166" fontId="2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4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21%20%20&#1080;&#1102;&#1085;&#1103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р Актив 21 июня 2017"/>
      <sheetName val="Замер РеАктив 21 июня 2017"/>
      <sheetName val="Замер U 21 июня 2017"/>
      <sheetName val="Замер I 21 июня 2017"/>
      <sheetName val="Лист3"/>
    </sheetNames>
    <sheetDataSet>
      <sheetData sheetId="0">
        <row r="2">
          <cell r="I2" t="str">
            <v>СВОДНАЯ  ВЕДОМОСТЬ</v>
          </cell>
        </row>
        <row r="4">
          <cell r="I4" t="str">
            <v xml:space="preserve">за  21 июня 2017 года (время московское). </v>
          </cell>
        </row>
        <row r="5">
          <cell r="I5" t="str">
            <v>по  АО  "Черногорэнерго".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3"/>
  <sheetViews>
    <sheetView view="pageBreakPreview" zoomScale="60" workbookViewId="0">
      <selection activeCell="T24" sqref="T24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23.5703125" style="2" customWidth="1"/>
    <col min="83" max="83" width="12.7109375" style="2"/>
    <col min="84" max="84" width="12.85546875" style="2" bestFit="1" customWidth="1"/>
    <col min="85" max="16384" width="12.7109375" style="2"/>
  </cols>
  <sheetData>
    <row r="1" spans="1:82">
      <c r="A1" s="1"/>
      <c r="B1" s="1"/>
      <c r="C1" s="1"/>
      <c r="H1" s="3"/>
      <c r="I1" s="4"/>
    </row>
    <row r="2" spans="1:82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48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2" s="6" customFormat="1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48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2" s="9" customFormat="1">
      <c r="B4" s="8"/>
      <c r="C4" s="8"/>
      <c r="D4" s="8"/>
      <c r="E4" s="8"/>
      <c r="F4" s="8"/>
      <c r="G4" s="8"/>
      <c r="H4" s="8"/>
      <c r="I4" s="8" t="s">
        <v>85</v>
      </c>
      <c r="J4" s="8"/>
      <c r="K4" s="8"/>
      <c r="L4" s="8"/>
      <c r="M4" s="8"/>
      <c r="N4" s="8"/>
      <c r="O4" s="8"/>
      <c r="P4" s="8"/>
      <c r="Q4" s="8"/>
      <c r="R4" s="8"/>
      <c r="S4" s="8"/>
      <c r="T4" s="48" t="str">
        <f t="shared" si="0"/>
        <v xml:space="preserve">за  21 июня 2017 года (время московское). </v>
      </c>
      <c r="U4" s="8"/>
      <c r="V4" s="8"/>
      <c r="AE4" s="8" t="str">
        <f>$I4</f>
        <v xml:space="preserve">за  21 июня 2017 года (время московское). </v>
      </c>
      <c r="AQ4" s="8" t="str">
        <f>$I4</f>
        <v xml:space="preserve">за  21 июня 2017 года (время московское). </v>
      </c>
      <c r="BD4" s="8" t="str">
        <f>$I4</f>
        <v xml:space="preserve">за  21 июня 2017 года (время московское). </v>
      </c>
      <c r="BN4" s="8"/>
      <c r="BT4" s="8" t="str">
        <f>$I4</f>
        <v xml:space="preserve">за  21 июня 2017 года (время московское). </v>
      </c>
    </row>
    <row r="5" spans="1:82" s="10" customFormat="1" ht="15.75">
      <c r="B5" s="11"/>
      <c r="C5" s="11"/>
      <c r="D5" s="11"/>
      <c r="E5" s="11"/>
      <c r="F5" s="11"/>
      <c r="G5" s="11"/>
      <c r="H5" s="11"/>
      <c r="I5" s="11" t="s">
        <v>73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48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2">
      <c r="A6" s="12"/>
      <c r="B6" s="12"/>
      <c r="C6" s="12"/>
      <c r="G6" s="13"/>
      <c r="AV6" s="14"/>
    </row>
    <row r="7" spans="1:82">
      <c r="A7" s="15"/>
      <c r="B7" s="15"/>
      <c r="C7" s="15"/>
      <c r="D7" s="15"/>
      <c r="E7" s="15"/>
      <c r="G7" s="15"/>
      <c r="H7" s="15"/>
    </row>
    <row r="8" spans="1:82" s="16" customFormat="1" ht="45" customHeight="1">
      <c r="A8" s="81" t="s">
        <v>2</v>
      </c>
      <c r="B8" s="82" t="s">
        <v>3</v>
      </c>
      <c r="C8" s="69" t="s">
        <v>74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69" t="s">
        <v>5</v>
      </c>
      <c r="O8" s="77" t="s">
        <v>6</v>
      </c>
      <c r="P8" s="78"/>
      <c r="Q8" s="79" t="s">
        <v>6</v>
      </c>
      <c r="R8" s="71" t="s">
        <v>7</v>
      </c>
      <c r="S8" s="72"/>
      <c r="T8" s="72"/>
      <c r="U8" s="72"/>
      <c r="V8" s="72"/>
      <c r="W8" s="72"/>
      <c r="X8" s="72"/>
      <c r="Y8" s="73"/>
      <c r="Z8" s="69" t="s">
        <v>8</v>
      </c>
      <c r="AA8" s="71" t="s">
        <v>9</v>
      </c>
      <c r="AB8" s="72"/>
      <c r="AC8" s="72"/>
      <c r="AD8" s="72"/>
      <c r="AE8" s="72"/>
      <c r="AF8" s="72"/>
      <c r="AG8" s="72"/>
      <c r="AH8" s="73"/>
      <c r="AI8" s="69" t="s">
        <v>10</v>
      </c>
      <c r="AJ8" s="70" t="s">
        <v>11</v>
      </c>
      <c r="AK8" s="70"/>
      <c r="AL8" s="70"/>
      <c r="AM8" s="70"/>
      <c r="AN8" s="70"/>
      <c r="AO8" s="70"/>
      <c r="AP8" s="70"/>
      <c r="AQ8" s="70"/>
      <c r="AR8" s="69" t="s">
        <v>12</v>
      </c>
      <c r="AS8" s="71" t="s">
        <v>13</v>
      </c>
      <c r="AT8" s="72"/>
      <c r="AU8" s="69" t="s">
        <v>13</v>
      </c>
      <c r="AV8" s="70" t="s">
        <v>14</v>
      </c>
      <c r="AW8" s="70"/>
      <c r="AX8" s="70"/>
      <c r="AY8" s="70"/>
      <c r="AZ8" s="70"/>
      <c r="BA8" s="69" t="s">
        <v>14</v>
      </c>
      <c r="BB8" s="70" t="s">
        <v>15</v>
      </c>
      <c r="BC8" s="70"/>
      <c r="BD8" s="70"/>
      <c r="BE8" s="70"/>
      <c r="BF8" s="70"/>
      <c r="BG8" s="70"/>
      <c r="BH8" s="69" t="s">
        <v>15</v>
      </c>
      <c r="BI8" s="71" t="s">
        <v>16</v>
      </c>
      <c r="BJ8" s="72"/>
      <c r="BK8" s="72"/>
      <c r="BL8" s="73"/>
      <c r="BM8" s="69" t="s">
        <v>16</v>
      </c>
      <c r="BN8" s="70" t="s">
        <v>17</v>
      </c>
      <c r="BO8" s="70"/>
      <c r="BP8" s="69" t="s">
        <v>17</v>
      </c>
      <c r="BQ8" s="74" t="s">
        <v>18</v>
      </c>
      <c r="BR8" s="75"/>
      <c r="BS8" s="75"/>
      <c r="BT8" s="75"/>
      <c r="BU8" s="75"/>
      <c r="BV8" s="75"/>
      <c r="BW8" s="75"/>
      <c r="BX8" s="76"/>
      <c r="BY8" s="69" t="s">
        <v>18</v>
      </c>
      <c r="BZ8" s="69" t="s">
        <v>75</v>
      </c>
      <c r="CA8" s="69"/>
      <c r="CB8" s="69"/>
    </row>
    <row r="9" spans="1:82" ht="25.5">
      <c r="A9" s="81"/>
      <c r="B9" s="82"/>
      <c r="C9" s="69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69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69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69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69"/>
      <c r="AS9" s="17" t="s">
        <v>34</v>
      </c>
      <c r="AT9" s="17" t="s">
        <v>65</v>
      </c>
      <c r="AU9" s="69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69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69"/>
      <c r="BI9" s="17" t="s">
        <v>20</v>
      </c>
      <c r="BJ9" s="17" t="s">
        <v>21</v>
      </c>
      <c r="BK9" s="17" t="s">
        <v>22</v>
      </c>
      <c r="BL9" s="17" t="s">
        <v>23</v>
      </c>
      <c r="BM9" s="69"/>
      <c r="BN9" s="17" t="s">
        <v>36</v>
      </c>
      <c r="BO9" s="17" t="s">
        <v>37</v>
      </c>
      <c r="BP9" s="69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69"/>
      <c r="BZ9" s="69"/>
      <c r="CA9" s="69"/>
      <c r="CB9" s="69"/>
    </row>
    <row r="10" spans="1:82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2" s="5" customFormat="1" ht="12.75" customHeight="1">
      <c r="A11" s="20">
        <v>42907</v>
      </c>
      <c r="B11" s="21" t="s">
        <v>40</v>
      </c>
      <c r="C11" s="22">
        <f t="shared" ref="C11:C34" si="1">$N11+$Q11+$Z11+$AI11+$AR11+$AU11+$BA11+$BH11+$BM11+$BP11+$BY11-$BZ11</f>
        <v>195.80200000000002</v>
      </c>
      <c r="D11" s="49">
        <v>0</v>
      </c>
      <c r="E11" s="49">
        <v>4.0019999999999998</v>
      </c>
      <c r="F11" s="49">
        <v>5.8129999999999997</v>
      </c>
      <c r="G11" s="49">
        <v>1.9730000000000001</v>
      </c>
      <c r="H11" s="49">
        <v>1E-3</v>
      </c>
      <c r="I11" s="49">
        <v>0</v>
      </c>
      <c r="J11" s="49">
        <v>0.40899999999999997</v>
      </c>
      <c r="K11" s="49">
        <v>7.9000000000000001E-2</v>
      </c>
      <c r="L11" s="49">
        <v>7.1539999999999999</v>
      </c>
      <c r="M11" s="49">
        <v>7.5609999999999999</v>
      </c>
      <c r="N11" s="32">
        <f>SUM(D11:M11)</f>
        <v>26.992000000000001</v>
      </c>
      <c r="O11" s="49">
        <v>10.696999999999999</v>
      </c>
      <c r="P11" s="49">
        <v>4.3410000000000002</v>
      </c>
      <c r="Q11" s="32">
        <f>O11+P11</f>
        <v>15.038</v>
      </c>
      <c r="R11" s="49">
        <v>4.0819999999999999</v>
      </c>
      <c r="S11" s="49">
        <v>0</v>
      </c>
      <c r="T11" s="49">
        <v>3.6709999999999998</v>
      </c>
      <c r="U11" s="49">
        <v>0</v>
      </c>
      <c r="V11" s="49">
        <v>4.1959999999999997</v>
      </c>
      <c r="W11" s="49">
        <v>3.008</v>
      </c>
      <c r="X11" s="49">
        <v>1E-3</v>
      </c>
      <c r="Y11" s="49">
        <v>0</v>
      </c>
      <c r="Z11" s="23">
        <f t="shared" ref="Z11:Z34" si="2">SUM(R11:Y11)</f>
        <v>14.958</v>
      </c>
      <c r="AA11" s="49">
        <v>8.9380000000000006</v>
      </c>
      <c r="AB11" s="49">
        <v>3.7850000000000001</v>
      </c>
      <c r="AC11" s="49">
        <v>9.2739999999999991</v>
      </c>
      <c r="AD11" s="49">
        <v>6.4470000000000001</v>
      </c>
      <c r="AE11" s="49">
        <v>4.4939999999999998</v>
      </c>
      <c r="AF11" s="49">
        <v>4.8319999999999999</v>
      </c>
      <c r="AG11" s="49">
        <v>3.0000000000000001E-3</v>
      </c>
      <c r="AH11" s="49">
        <v>2E-3</v>
      </c>
      <c r="AI11" s="23">
        <f t="shared" ref="AI11:AI34" si="3">SUM(AA11:AH11)</f>
        <v>37.775000000000006</v>
      </c>
      <c r="AJ11" s="49">
        <v>2.6269999999999998</v>
      </c>
      <c r="AK11" s="49">
        <v>5.194</v>
      </c>
      <c r="AL11" s="49">
        <v>2.5369999999999999</v>
      </c>
      <c r="AM11" s="49">
        <v>9.0259999999999998</v>
      </c>
      <c r="AN11" s="49">
        <v>0.49</v>
      </c>
      <c r="AO11" s="49">
        <v>9.5679999999999996</v>
      </c>
      <c r="AP11" s="49">
        <v>0</v>
      </c>
      <c r="AQ11" s="49">
        <v>0</v>
      </c>
      <c r="AR11" s="23">
        <f t="shared" ref="AR11:AR34" si="4">SUM(AJ11:AQ11)</f>
        <v>29.442</v>
      </c>
      <c r="AS11" s="49">
        <v>0.81</v>
      </c>
      <c r="AT11" s="49">
        <v>0.124</v>
      </c>
      <c r="AU11" s="23">
        <f>SUM(AS11:AT11)</f>
        <v>0.93400000000000005</v>
      </c>
      <c r="AV11" s="49">
        <v>0</v>
      </c>
      <c r="AW11" s="49">
        <v>0</v>
      </c>
      <c r="AX11" s="49">
        <v>7.7640000000000002</v>
      </c>
      <c r="AY11" s="49">
        <v>6.258</v>
      </c>
      <c r="AZ11" s="49">
        <v>0</v>
      </c>
      <c r="BA11" s="23">
        <f>SUM(AV11:AZ11)</f>
        <v>14.022</v>
      </c>
      <c r="BB11" s="49">
        <v>2.7370000000000001</v>
      </c>
      <c r="BC11" s="49">
        <v>3.8050000000000002</v>
      </c>
      <c r="BD11" s="49">
        <v>2.403</v>
      </c>
      <c r="BE11" s="49">
        <v>3.1139999999999999</v>
      </c>
      <c r="BF11" s="49">
        <v>3.9260000000000002</v>
      </c>
      <c r="BG11" s="49">
        <v>2.9449999999999998</v>
      </c>
      <c r="BH11" s="23">
        <f t="shared" ref="BH11:BH34" si="5">SUM(BB11:BG11)</f>
        <v>18.93</v>
      </c>
      <c r="BI11" s="49">
        <v>0.65100000000000002</v>
      </c>
      <c r="BJ11" s="49">
        <v>4.5999999999999999E-2</v>
      </c>
      <c r="BK11" s="49">
        <v>0.52900000000000003</v>
      </c>
      <c r="BL11" s="49">
        <v>0.223</v>
      </c>
      <c r="BM11" s="23">
        <f t="shared" ref="BM11:BM34" si="6">SUM(BI11:BL11)</f>
        <v>1.4490000000000001</v>
      </c>
      <c r="BN11" s="49">
        <v>13.391</v>
      </c>
      <c r="BO11" s="49">
        <v>12.329000000000001</v>
      </c>
      <c r="BP11" s="23">
        <f t="shared" ref="BP11:BP34" si="7">SUM(BN11:BO11)</f>
        <v>25.72</v>
      </c>
      <c r="BQ11" s="49">
        <v>1.6459999999999999</v>
      </c>
      <c r="BR11" s="49">
        <v>2.9769999999999999</v>
      </c>
      <c r="BS11" s="49">
        <v>2.0640000000000001</v>
      </c>
      <c r="BT11" s="49">
        <v>2.1150000000000002</v>
      </c>
      <c r="BU11" s="49">
        <v>0.14899999999999999</v>
      </c>
      <c r="BV11" s="49">
        <v>1.59</v>
      </c>
      <c r="BW11" s="49">
        <v>0</v>
      </c>
      <c r="BX11" s="49">
        <v>1E-3</v>
      </c>
      <c r="BY11" s="23">
        <f>SUM(BQ11:BX11)</f>
        <v>10.541999999999998</v>
      </c>
      <c r="BZ11" s="49"/>
      <c r="CA11" s="23"/>
      <c r="CB11" s="23"/>
      <c r="CD11" s="42"/>
    </row>
    <row r="12" spans="1:82" s="5" customFormat="1" ht="12.75" customHeight="1">
      <c r="A12" s="20">
        <f>$A$11</f>
        <v>42907</v>
      </c>
      <c r="B12" s="21" t="s">
        <v>41</v>
      </c>
      <c r="C12" s="22">
        <f t="shared" si="1"/>
        <v>195.74900000000002</v>
      </c>
      <c r="D12" s="49">
        <v>0</v>
      </c>
      <c r="E12" s="49">
        <v>4.0419999999999998</v>
      </c>
      <c r="F12" s="49">
        <v>5.8239999999999998</v>
      </c>
      <c r="G12" s="49">
        <v>1.9650000000000001</v>
      </c>
      <c r="H12" s="49">
        <v>0</v>
      </c>
      <c r="I12" s="49">
        <v>0</v>
      </c>
      <c r="J12" s="49">
        <v>0.40600000000000003</v>
      </c>
      <c r="K12" s="49">
        <v>8.2000000000000003E-2</v>
      </c>
      <c r="L12" s="49">
        <v>7.1520000000000001</v>
      </c>
      <c r="M12" s="49">
        <v>7.57</v>
      </c>
      <c r="N12" s="32">
        <f t="shared" ref="N12:N34" si="8">SUM(D12:M12)</f>
        <v>27.041</v>
      </c>
      <c r="O12" s="49">
        <v>10.648999999999999</v>
      </c>
      <c r="P12" s="49">
        <v>4.3239999999999998</v>
      </c>
      <c r="Q12" s="32">
        <f t="shared" ref="Q12:Q34" si="9">O12+P12</f>
        <v>14.972999999999999</v>
      </c>
      <c r="R12" s="49">
        <v>4.04</v>
      </c>
      <c r="S12" s="49">
        <v>0</v>
      </c>
      <c r="T12" s="49">
        <v>3.8050000000000002</v>
      </c>
      <c r="U12" s="49">
        <v>0</v>
      </c>
      <c r="V12" s="49">
        <v>4.2030000000000003</v>
      </c>
      <c r="W12" s="49">
        <v>3.0070000000000001</v>
      </c>
      <c r="X12" s="49">
        <v>1E-3</v>
      </c>
      <c r="Y12" s="49">
        <v>0</v>
      </c>
      <c r="Z12" s="23">
        <f t="shared" si="2"/>
        <v>15.056000000000001</v>
      </c>
      <c r="AA12" s="49">
        <v>8.9939999999999998</v>
      </c>
      <c r="AB12" s="49">
        <v>3.7829999999999999</v>
      </c>
      <c r="AC12" s="49">
        <v>9.3930000000000007</v>
      </c>
      <c r="AD12" s="49">
        <v>6.4669999999999996</v>
      </c>
      <c r="AE12" s="49">
        <v>4.4930000000000003</v>
      </c>
      <c r="AF12" s="49">
        <v>4.8280000000000003</v>
      </c>
      <c r="AG12" s="49">
        <v>2E-3</v>
      </c>
      <c r="AH12" s="49">
        <v>2E-3</v>
      </c>
      <c r="AI12" s="23">
        <f t="shared" si="3"/>
        <v>37.96200000000001</v>
      </c>
      <c r="AJ12" s="49">
        <v>2.6080000000000001</v>
      </c>
      <c r="AK12" s="49">
        <v>5.1929999999999996</v>
      </c>
      <c r="AL12" s="49">
        <v>2.5070000000000001</v>
      </c>
      <c r="AM12" s="49">
        <v>8.8870000000000005</v>
      </c>
      <c r="AN12" s="49">
        <v>0.47099999999999997</v>
      </c>
      <c r="AO12" s="49">
        <v>9.5579999999999998</v>
      </c>
      <c r="AP12" s="49">
        <v>0</v>
      </c>
      <c r="AQ12" s="49">
        <v>0</v>
      </c>
      <c r="AR12" s="23">
        <f t="shared" si="4"/>
        <v>29.224</v>
      </c>
      <c r="AS12" s="49">
        <v>0.83</v>
      </c>
      <c r="AT12" s="49">
        <v>0.114</v>
      </c>
      <c r="AU12" s="23">
        <f t="shared" ref="AU12:AU34" si="10">SUM(AS12:AT12)</f>
        <v>0.94399999999999995</v>
      </c>
      <c r="AV12" s="49">
        <v>0</v>
      </c>
      <c r="AW12" s="49">
        <v>0</v>
      </c>
      <c r="AX12" s="49">
        <v>7.6849999999999996</v>
      </c>
      <c r="AY12" s="49">
        <v>6.2549999999999999</v>
      </c>
      <c r="AZ12" s="49">
        <v>0</v>
      </c>
      <c r="BA12" s="23">
        <f t="shared" ref="BA12:BA34" si="11">SUM(AV12:AZ12)</f>
        <v>13.94</v>
      </c>
      <c r="BB12" s="49">
        <v>2.7290000000000001</v>
      </c>
      <c r="BC12" s="49">
        <v>3.8119999999999998</v>
      </c>
      <c r="BD12" s="49">
        <v>2.4089999999999998</v>
      </c>
      <c r="BE12" s="49">
        <v>3.15</v>
      </c>
      <c r="BF12" s="49">
        <v>3.9239999999999999</v>
      </c>
      <c r="BG12" s="49">
        <v>2.9260000000000002</v>
      </c>
      <c r="BH12" s="23">
        <f t="shared" si="5"/>
        <v>18.950000000000003</v>
      </c>
      <c r="BI12" s="49">
        <v>0.64600000000000002</v>
      </c>
      <c r="BJ12" s="49">
        <v>4.5999999999999999E-2</v>
      </c>
      <c r="BK12" s="49">
        <v>0.53</v>
      </c>
      <c r="BL12" s="49">
        <v>0.255</v>
      </c>
      <c r="BM12" s="23">
        <f t="shared" si="6"/>
        <v>1.4769999999999999</v>
      </c>
      <c r="BN12" s="49">
        <v>13.382999999999999</v>
      </c>
      <c r="BO12" s="49">
        <v>12.32</v>
      </c>
      <c r="BP12" s="23">
        <f t="shared" si="7"/>
        <v>25.702999999999999</v>
      </c>
      <c r="BQ12" s="49">
        <v>1.573</v>
      </c>
      <c r="BR12" s="49">
        <v>2.9340000000000002</v>
      </c>
      <c r="BS12" s="49">
        <v>2.069</v>
      </c>
      <c r="BT12" s="49">
        <v>2.1619999999999999</v>
      </c>
      <c r="BU12" s="49">
        <v>0.151</v>
      </c>
      <c r="BV12" s="49">
        <v>1.59</v>
      </c>
      <c r="BW12" s="49">
        <v>0</v>
      </c>
      <c r="BX12" s="49">
        <v>0</v>
      </c>
      <c r="BY12" s="23">
        <f t="shared" ref="BY12:BY34" si="12">SUM(BQ12:BX12)</f>
        <v>10.478999999999999</v>
      </c>
      <c r="BZ12" s="49"/>
      <c r="CA12" s="23"/>
      <c r="CB12" s="23"/>
      <c r="CD12" s="42"/>
    </row>
    <row r="13" spans="1:82" s="5" customFormat="1" ht="12.75" customHeight="1">
      <c r="A13" s="20">
        <f t="shared" ref="A13:A34" si="13">$A$11</f>
        <v>42907</v>
      </c>
      <c r="B13" s="21" t="s">
        <v>42</v>
      </c>
      <c r="C13" s="22">
        <f t="shared" si="1"/>
        <v>195.94199999999995</v>
      </c>
      <c r="D13" s="49">
        <v>0</v>
      </c>
      <c r="E13" s="49">
        <v>4.0419999999999998</v>
      </c>
      <c r="F13" s="49">
        <v>5.7930000000000001</v>
      </c>
      <c r="G13" s="49">
        <v>1.98</v>
      </c>
      <c r="H13" s="49">
        <v>0</v>
      </c>
      <c r="I13" s="49">
        <v>1E-3</v>
      </c>
      <c r="J13" s="49">
        <v>0.40400000000000003</v>
      </c>
      <c r="K13" s="49">
        <v>8.6999999999999994E-2</v>
      </c>
      <c r="L13" s="49">
        <v>7.1479999999999997</v>
      </c>
      <c r="M13" s="49">
        <v>7.5659999999999998</v>
      </c>
      <c r="N13" s="32">
        <f t="shared" si="8"/>
        <v>27.020999999999997</v>
      </c>
      <c r="O13" s="49">
        <v>10.691000000000001</v>
      </c>
      <c r="P13" s="49">
        <v>4.3440000000000003</v>
      </c>
      <c r="Q13" s="32">
        <f t="shared" si="9"/>
        <v>15.035</v>
      </c>
      <c r="R13" s="49">
        <v>4.1120000000000001</v>
      </c>
      <c r="S13" s="49">
        <v>0</v>
      </c>
      <c r="T13" s="49">
        <v>3.831</v>
      </c>
      <c r="U13" s="49">
        <v>0</v>
      </c>
      <c r="V13" s="49">
        <v>4.2160000000000002</v>
      </c>
      <c r="W13" s="49">
        <v>3.0150000000000001</v>
      </c>
      <c r="X13" s="49">
        <v>1E-3</v>
      </c>
      <c r="Y13" s="49">
        <v>0</v>
      </c>
      <c r="Z13" s="23">
        <f t="shared" si="2"/>
        <v>15.174999999999999</v>
      </c>
      <c r="AA13" s="49">
        <v>9.2439999999999998</v>
      </c>
      <c r="AB13" s="49">
        <v>3.77</v>
      </c>
      <c r="AC13" s="49">
        <v>9.1579999999999995</v>
      </c>
      <c r="AD13" s="49">
        <v>6.4610000000000003</v>
      </c>
      <c r="AE13" s="49">
        <v>4.5039999999999996</v>
      </c>
      <c r="AF13" s="49">
        <v>4.84</v>
      </c>
      <c r="AG13" s="49">
        <v>3.0000000000000001E-3</v>
      </c>
      <c r="AH13" s="49">
        <v>1E-3</v>
      </c>
      <c r="AI13" s="23">
        <f t="shared" si="3"/>
        <v>37.980999999999987</v>
      </c>
      <c r="AJ13" s="49">
        <v>2.6019999999999999</v>
      </c>
      <c r="AK13" s="49">
        <v>5.2</v>
      </c>
      <c r="AL13" s="49">
        <v>2.5179999999999998</v>
      </c>
      <c r="AM13" s="49">
        <v>8.9420000000000002</v>
      </c>
      <c r="AN13" s="49">
        <v>0.47299999999999998</v>
      </c>
      <c r="AO13" s="49">
        <v>9.5579999999999998</v>
      </c>
      <c r="AP13" s="49">
        <v>0</v>
      </c>
      <c r="AQ13" s="49">
        <v>0</v>
      </c>
      <c r="AR13" s="23">
        <f t="shared" si="4"/>
        <v>29.292999999999999</v>
      </c>
      <c r="AS13" s="49">
        <v>0.81100000000000005</v>
      </c>
      <c r="AT13" s="49">
        <v>0.111</v>
      </c>
      <c r="AU13" s="23">
        <f t="shared" si="10"/>
        <v>0.92200000000000004</v>
      </c>
      <c r="AV13" s="49">
        <v>0</v>
      </c>
      <c r="AW13" s="49">
        <v>0</v>
      </c>
      <c r="AX13" s="49">
        <v>7.7679999999999998</v>
      </c>
      <c r="AY13" s="49">
        <v>6.2549999999999999</v>
      </c>
      <c r="AZ13" s="49">
        <v>0</v>
      </c>
      <c r="BA13" s="23">
        <f t="shared" si="11"/>
        <v>14.023</v>
      </c>
      <c r="BB13" s="49">
        <v>2.734</v>
      </c>
      <c r="BC13" s="49">
        <v>3.766</v>
      </c>
      <c r="BD13" s="49">
        <v>2.3959999999999999</v>
      </c>
      <c r="BE13" s="49">
        <v>3.153</v>
      </c>
      <c r="BF13" s="49">
        <v>3.919</v>
      </c>
      <c r="BG13" s="49">
        <v>2.9350000000000001</v>
      </c>
      <c r="BH13" s="23">
        <f t="shared" si="5"/>
        <v>18.903000000000002</v>
      </c>
      <c r="BI13" s="49">
        <v>0.64500000000000002</v>
      </c>
      <c r="BJ13" s="49">
        <v>4.8000000000000001E-2</v>
      </c>
      <c r="BK13" s="49">
        <v>0.53</v>
      </c>
      <c r="BL13" s="49">
        <v>0.215</v>
      </c>
      <c r="BM13" s="23">
        <f t="shared" si="6"/>
        <v>1.4380000000000002</v>
      </c>
      <c r="BN13" s="49">
        <v>13.366</v>
      </c>
      <c r="BO13" s="49">
        <v>12.329000000000001</v>
      </c>
      <c r="BP13" s="23">
        <f t="shared" si="7"/>
        <v>25.695</v>
      </c>
      <c r="BQ13" s="49">
        <v>1.5660000000000001</v>
      </c>
      <c r="BR13" s="49">
        <v>2.9359999999999999</v>
      </c>
      <c r="BS13" s="49">
        <v>2.056</v>
      </c>
      <c r="BT13" s="49">
        <v>2.1579999999999999</v>
      </c>
      <c r="BU13" s="49">
        <v>0.15</v>
      </c>
      <c r="BV13" s="49">
        <v>1.59</v>
      </c>
      <c r="BW13" s="49">
        <v>0</v>
      </c>
      <c r="BX13" s="49">
        <v>0</v>
      </c>
      <c r="BY13" s="23">
        <f t="shared" si="12"/>
        <v>10.456</v>
      </c>
      <c r="BZ13" s="49"/>
      <c r="CA13" s="23"/>
      <c r="CB13" s="23"/>
      <c r="CD13" s="42"/>
    </row>
    <row r="14" spans="1:82" s="5" customFormat="1" ht="12.75" customHeight="1">
      <c r="A14" s="20">
        <f t="shared" si="13"/>
        <v>42907</v>
      </c>
      <c r="B14" s="21" t="s">
        <v>43</v>
      </c>
      <c r="C14" s="22">
        <f t="shared" si="1"/>
        <v>196.55200000000002</v>
      </c>
      <c r="D14" s="49">
        <v>0</v>
      </c>
      <c r="E14" s="49">
        <v>4.008</v>
      </c>
      <c r="F14" s="49">
        <v>5.8380000000000001</v>
      </c>
      <c r="G14" s="49">
        <v>1.9710000000000001</v>
      </c>
      <c r="H14" s="49">
        <v>1E-3</v>
      </c>
      <c r="I14" s="49">
        <v>0</v>
      </c>
      <c r="J14" s="49">
        <v>0.40200000000000002</v>
      </c>
      <c r="K14" s="49">
        <v>0.125</v>
      </c>
      <c r="L14" s="49">
        <v>7.1580000000000004</v>
      </c>
      <c r="M14" s="49">
        <v>7.5659999999999998</v>
      </c>
      <c r="N14" s="32">
        <f t="shared" si="8"/>
        <v>27.068999999999999</v>
      </c>
      <c r="O14" s="49">
        <v>10.727</v>
      </c>
      <c r="P14" s="49">
        <v>4.3449999999999998</v>
      </c>
      <c r="Q14" s="32">
        <f t="shared" si="9"/>
        <v>15.071999999999999</v>
      </c>
      <c r="R14" s="49">
        <v>4.1289999999999996</v>
      </c>
      <c r="S14" s="49">
        <v>0</v>
      </c>
      <c r="T14" s="49">
        <v>3.746</v>
      </c>
      <c r="U14" s="49">
        <v>0</v>
      </c>
      <c r="V14" s="49">
        <v>4.2300000000000004</v>
      </c>
      <c r="W14" s="49">
        <v>3.0230000000000001</v>
      </c>
      <c r="X14" s="49">
        <v>1E-3</v>
      </c>
      <c r="Y14" s="49">
        <v>0</v>
      </c>
      <c r="Z14" s="23">
        <f t="shared" si="2"/>
        <v>15.129</v>
      </c>
      <c r="AA14" s="49">
        <v>9.4120000000000008</v>
      </c>
      <c r="AB14" s="49">
        <v>3.7890000000000001</v>
      </c>
      <c r="AC14" s="49">
        <v>9.1920000000000002</v>
      </c>
      <c r="AD14" s="49">
        <v>6.4870000000000001</v>
      </c>
      <c r="AE14" s="49">
        <v>4.548</v>
      </c>
      <c r="AF14" s="49">
        <v>4.8810000000000002</v>
      </c>
      <c r="AG14" s="49">
        <v>3.0000000000000001E-3</v>
      </c>
      <c r="AH14" s="49">
        <v>2E-3</v>
      </c>
      <c r="AI14" s="23">
        <f t="shared" si="3"/>
        <v>38.314000000000007</v>
      </c>
      <c r="AJ14" s="49">
        <v>2.6190000000000002</v>
      </c>
      <c r="AK14" s="49">
        <v>5.1929999999999996</v>
      </c>
      <c r="AL14" s="49">
        <v>2.5270000000000001</v>
      </c>
      <c r="AM14" s="49">
        <v>8.9629999999999992</v>
      </c>
      <c r="AN14" s="49">
        <v>0.504</v>
      </c>
      <c r="AO14" s="49">
        <v>9.5790000000000006</v>
      </c>
      <c r="AP14" s="49">
        <v>0</v>
      </c>
      <c r="AQ14" s="49">
        <v>0</v>
      </c>
      <c r="AR14" s="23">
        <f t="shared" si="4"/>
        <v>29.385000000000002</v>
      </c>
      <c r="AS14" s="49">
        <v>0.82799999999999996</v>
      </c>
      <c r="AT14" s="49">
        <v>0.113</v>
      </c>
      <c r="AU14" s="23">
        <f t="shared" si="10"/>
        <v>0.94099999999999995</v>
      </c>
      <c r="AV14" s="49">
        <v>0</v>
      </c>
      <c r="AW14" s="49">
        <v>0</v>
      </c>
      <c r="AX14" s="49">
        <v>7.7629999999999999</v>
      </c>
      <c r="AY14" s="49">
        <v>6.258</v>
      </c>
      <c r="AZ14" s="49">
        <v>0</v>
      </c>
      <c r="BA14" s="23">
        <f t="shared" si="11"/>
        <v>14.021000000000001</v>
      </c>
      <c r="BB14" s="49">
        <v>2.7440000000000002</v>
      </c>
      <c r="BC14" s="49">
        <v>3.8170000000000002</v>
      </c>
      <c r="BD14" s="49">
        <v>2.3940000000000001</v>
      </c>
      <c r="BE14" s="49">
        <v>3.113</v>
      </c>
      <c r="BF14" s="49">
        <v>3.92</v>
      </c>
      <c r="BG14" s="49">
        <v>2.9420000000000002</v>
      </c>
      <c r="BH14" s="23">
        <f t="shared" si="5"/>
        <v>18.93</v>
      </c>
      <c r="BI14" s="49">
        <v>0.64700000000000002</v>
      </c>
      <c r="BJ14" s="49">
        <v>3.9E-2</v>
      </c>
      <c r="BK14" s="49">
        <v>0.53</v>
      </c>
      <c r="BL14" s="49">
        <v>0.24099999999999999</v>
      </c>
      <c r="BM14" s="23">
        <f t="shared" si="6"/>
        <v>1.4570000000000003</v>
      </c>
      <c r="BN14" s="49">
        <v>13.4</v>
      </c>
      <c r="BO14" s="49">
        <v>12.329000000000001</v>
      </c>
      <c r="BP14" s="23">
        <f t="shared" si="7"/>
        <v>25.728999999999999</v>
      </c>
      <c r="BQ14" s="49">
        <v>1.6359999999999999</v>
      </c>
      <c r="BR14" s="49">
        <v>2.9319999999999999</v>
      </c>
      <c r="BS14" s="49">
        <v>2.0609999999999999</v>
      </c>
      <c r="BT14" s="49">
        <v>2.1339999999999999</v>
      </c>
      <c r="BU14" s="49">
        <v>0.152</v>
      </c>
      <c r="BV14" s="49">
        <v>1.589</v>
      </c>
      <c r="BW14" s="49">
        <v>0</v>
      </c>
      <c r="BX14" s="49">
        <v>1E-3</v>
      </c>
      <c r="BY14" s="23">
        <f t="shared" si="12"/>
        <v>10.504999999999999</v>
      </c>
      <c r="BZ14" s="49"/>
      <c r="CA14" s="23"/>
      <c r="CB14" s="23"/>
      <c r="CD14" s="42"/>
    </row>
    <row r="15" spans="1:82" s="5" customFormat="1">
      <c r="A15" s="20">
        <f t="shared" si="13"/>
        <v>42907</v>
      </c>
      <c r="B15" s="21" t="s">
        <v>44</v>
      </c>
      <c r="C15" s="22">
        <f t="shared" si="1"/>
        <v>199.59500000000003</v>
      </c>
      <c r="D15" s="49">
        <v>0</v>
      </c>
      <c r="E15" s="49">
        <v>4.04</v>
      </c>
      <c r="F15" s="49">
        <v>5.7960000000000003</v>
      </c>
      <c r="G15" s="49">
        <v>1.9730000000000001</v>
      </c>
      <c r="H15" s="49">
        <v>0</v>
      </c>
      <c r="I15" s="49">
        <v>0</v>
      </c>
      <c r="J15" s="49">
        <v>0.41399999999999998</v>
      </c>
      <c r="K15" s="49">
        <v>0.122</v>
      </c>
      <c r="L15" s="49">
        <v>7.1479999999999997</v>
      </c>
      <c r="M15" s="49">
        <v>7.569</v>
      </c>
      <c r="N15" s="32">
        <f t="shared" si="8"/>
        <v>27.062000000000001</v>
      </c>
      <c r="O15" s="49">
        <v>10.704000000000001</v>
      </c>
      <c r="P15" s="49">
        <v>4.3330000000000002</v>
      </c>
      <c r="Q15" s="32">
        <f t="shared" si="9"/>
        <v>15.037000000000001</v>
      </c>
      <c r="R15" s="49">
        <v>4.0990000000000002</v>
      </c>
      <c r="S15" s="49">
        <v>0</v>
      </c>
      <c r="T15" s="49">
        <v>3.746</v>
      </c>
      <c r="U15" s="49">
        <v>0</v>
      </c>
      <c r="V15" s="49">
        <v>4.2439999999999998</v>
      </c>
      <c r="W15" s="49">
        <v>3.0179999999999998</v>
      </c>
      <c r="X15" s="49">
        <v>1E-3</v>
      </c>
      <c r="Y15" s="49">
        <v>0</v>
      </c>
      <c r="Z15" s="23">
        <f t="shared" si="2"/>
        <v>15.107999999999999</v>
      </c>
      <c r="AA15" s="49">
        <v>9.7089999999999996</v>
      </c>
      <c r="AB15" s="49">
        <v>3.778</v>
      </c>
      <c r="AC15" s="49">
        <v>9.2309999999999999</v>
      </c>
      <c r="AD15" s="49">
        <v>6.4610000000000003</v>
      </c>
      <c r="AE15" s="49">
        <v>4.5069999999999997</v>
      </c>
      <c r="AF15" s="49">
        <v>4.8470000000000004</v>
      </c>
      <c r="AG15" s="49">
        <v>2E-3</v>
      </c>
      <c r="AH15" s="49">
        <v>2E-3</v>
      </c>
      <c r="AI15" s="23">
        <f t="shared" si="3"/>
        <v>38.537000000000006</v>
      </c>
      <c r="AJ15" s="49">
        <v>2.61</v>
      </c>
      <c r="AK15" s="49">
        <v>5.1760000000000002</v>
      </c>
      <c r="AL15" s="49">
        <v>2.5430000000000001</v>
      </c>
      <c r="AM15" s="49">
        <v>9.0039999999999996</v>
      </c>
      <c r="AN15" s="49">
        <v>3.6030000000000002</v>
      </c>
      <c r="AO15" s="49">
        <v>9.2189999999999994</v>
      </c>
      <c r="AP15" s="49">
        <v>0</v>
      </c>
      <c r="AQ15" s="49">
        <v>0</v>
      </c>
      <c r="AR15" s="23">
        <f t="shared" si="4"/>
        <v>32.155000000000001</v>
      </c>
      <c r="AS15" s="49">
        <v>0.84099999999999997</v>
      </c>
      <c r="AT15" s="49">
        <v>0.114</v>
      </c>
      <c r="AU15" s="23">
        <f t="shared" si="10"/>
        <v>0.95499999999999996</v>
      </c>
      <c r="AV15" s="49">
        <v>0</v>
      </c>
      <c r="AW15" s="49">
        <v>0</v>
      </c>
      <c r="AX15" s="49">
        <v>7.7880000000000003</v>
      </c>
      <c r="AY15" s="49">
        <v>6.2640000000000002</v>
      </c>
      <c r="AZ15" s="49">
        <v>-3.0000000000000001E-3</v>
      </c>
      <c r="BA15" s="23">
        <f t="shared" si="11"/>
        <v>14.048999999999999</v>
      </c>
      <c r="BB15" s="49">
        <v>2.7480000000000002</v>
      </c>
      <c r="BC15" s="49">
        <v>3.8450000000000002</v>
      </c>
      <c r="BD15" s="49">
        <v>2.3959999999999999</v>
      </c>
      <c r="BE15" s="49">
        <v>3.1669999999999998</v>
      </c>
      <c r="BF15" s="49">
        <v>3.92</v>
      </c>
      <c r="BG15" s="49">
        <v>2.9319999999999999</v>
      </c>
      <c r="BH15" s="23">
        <f t="shared" si="5"/>
        <v>19.007999999999999</v>
      </c>
      <c r="BI15" s="49">
        <v>0.68899999999999995</v>
      </c>
      <c r="BJ15" s="49">
        <v>0.01</v>
      </c>
      <c r="BK15" s="49">
        <v>0.53100000000000003</v>
      </c>
      <c r="BL15" s="49">
        <v>0.22800000000000001</v>
      </c>
      <c r="BM15" s="23">
        <f t="shared" si="6"/>
        <v>1.458</v>
      </c>
      <c r="BN15" s="49">
        <v>13.391999999999999</v>
      </c>
      <c r="BO15" s="49">
        <v>12.311</v>
      </c>
      <c r="BP15" s="23">
        <f t="shared" si="7"/>
        <v>25.702999999999999</v>
      </c>
      <c r="BQ15" s="49">
        <v>1.6479999999999999</v>
      </c>
      <c r="BR15" s="49">
        <v>2.9380000000000002</v>
      </c>
      <c r="BS15" s="49">
        <v>2.0640000000000001</v>
      </c>
      <c r="BT15" s="49">
        <v>2.1309999999999998</v>
      </c>
      <c r="BU15" s="49">
        <v>0.153</v>
      </c>
      <c r="BV15" s="49">
        <v>1.589</v>
      </c>
      <c r="BW15" s="49">
        <v>0</v>
      </c>
      <c r="BX15" s="49">
        <v>0</v>
      </c>
      <c r="BY15" s="23">
        <f t="shared" si="12"/>
        <v>10.523000000000001</v>
      </c>
      <c r="BZ15" s="49"/>
      <c r="CA15" s="23"/>
      <c r="CB15" s="23"/>
      <c r="CD15" s="42"/>
    </row>
    <row r="16" spans="1:82" s="5" customFormat="1">
      <c r="A16" s="20">
        <f t="shared" si="13"/>
        <v>42907</v>
      </c>
      <c r="B16" s="21" t="s">
        <v>45</v>
      </c>
      <c r="C16" s="22">
        <f t="shared" si="1"/>
        <v>200.00299999999999</v>
      </c>
      <c r="D16" s="49">
        <v>0</v>
      </c>
      <c r="E16" s="49">
        <v>4.0439999999999996</v>
      </c>
      <c r="F16" s="49">
        <v>5.851</v>
      </c>
      <c r="G16" s="49">
        <v>1.964</v>
      </c>
      <c r="H16" s="49">
        <v>0</v>
      </c>
      <c r="I16" s="49">
        <v>1E-3</v>
      </c>
      <c r="J16" s="49">
        <v>0.432</v>
      </c>
      <c r="K16" s="49">
        <v>0.128</v>
      </c>
      <c r="L16" s="49">
        <v>7.1589999999999998</v>
      </c>
      <c r="M16" s="49">
        <v>7.5650000000000004</v>
      </c>
      <c r="N16" s="32">
        <f t="shared" si="8"/>
        <v>27.144000000000002</v>
      </c>
      <c r="O16" s="49">
        <v>10.754</v>
      </c>
      <c r="P16" s="49">
        <v>4.3550000000000004</v>
      </c>
      <c r="Q16" s="32">
        <f t="shared" si="9"/>
        <v>15.109</v>
      </c>
      <c r="R16" s="49">
        <v>4.133</v>
      </c>
      <c r="S16" s="49">
        <v>0</v>
      </c>
      <c r="T16" s="49">
        <v>3.7549999999999999</v>
      </c>
      <c r="U16" s="49">
        <v>0</v>
      </c>
      <c r="V16" s="49">
        <v>4.2869999999999999</v>
      </c>
      <c r="W16" s="49">
        <v>3.0419999999999998</v>
      </c>
      <c r="X16" s="49">
        <v>1E-3</v>
      </c>
      <c r="Y16" s="49">
        <v>0</v>
      </c>
      <c r="Z16" s="23">
        <f t="shared" si="2"/>
        <v>15.218</v>
      </c>
      <c r="AA16" s="49">
        <v>9.1219999999999999</v>
      </c>
      <c r="AB16" s="49">
        <v>3.8</v>
      </c>
      <c r="AC16" s="49">
        <v>9.2170000000000005</v>
      </c>
      <c r="AD16" s="49">
        <v>6.492</v>
      </c>
      <c r="AE16" s="49">
        <v>4.5010000000000003</v>
      </c>
      <c r="AF16" s="49">
        <v>4.8280000000000003</v>
      </c>
      <c r="AG16" s="49">
        <v>3.0000000000000001E-3</v>
      </c>
      <c r="AH16" s="49">
        <v>2E-3</v>
      </c>
      <c r="AI16" s="23">
        <f t="shared" si="3"/>
        <v>37.965000000000011</v>
      </c>
      <c r="AJ16" s="49">
        <v>2.6360000000000001</v>
      </c>
      <c r="AK16" s="49">
        <v>5.2080000000000002</v>
      </c>
      <c r="AL16" s="49">
        <v>2.581</v>
      </c>
      <c r="AM16" s="49">
        <v>9.02</v>
      </c>
      <c r="AN16" s="49">
        <v>4.3860000000000001</v>
      </c>
      <c r="AO16" s="49">
        <v>9.1180000000000003</v>
      </c>
      <c r="AP16" s="49">
        <v>0</v>
      </c>
      <c r="AQ16" s="49">
        <v>0</v>
      </c>
      <c r="AR16" s="23">
        <f t="shared" si="4"/>
        <v>32.948999999999998</v>
      </c>
      <c r="AS16" s="49">
        <v>0.83899999999999997</v>
      </c>
      <c r="AT16" s="49">
        <v>0.111</v>
      </c>
      <c r="AU16" s="23">
        <f t="shared" si="10"/>
        <v>0.95</v>
      </c>
      <c r="AV16" s="49">
        <v>0</v>
      </c>
      <c r="AW16" s="49">
        <v>0</v>
      </c>
      <c r="AX16" s="49">
        <v>7.7720000000000002</v>
      </c>
      <c r="AY16" s="49">
        <v>6.2720000000000002</v>
      </c>
      <c r="AZ16" s="49">
        <v>0</v>
      </c>
      <c r="BA16" s="23">
        <f t="shared" si="11"/>
        <v>14.044</v>
      </c>
      <c r="BB16" s="49">
        <v>2.7469999999999999</v>
      </c>
      <c r="BC16" s="49">
        <v>3.8279999999999998</v>
      </c>
      <c r="BD16" s="49">
        <v>2.3959999999999999</v>
      </c>
      <c r="BE16" s="49">
        <v>3.1669999999999998</v>
      </c>
      <c r="BF16" s="49">
        <v>3.9209999999999998</v>
      </c>
      <c r="BG16" s="49">
        <v>2.9449999999999998</v>
      </c>
      <c r="BH16" s="23">
        <f t="shared" si="5"/>
        <v>19.004000000000001</v>
      </c>
      <c r="BI16" s="49">
        <v>0.68600000000000005</v>
      </c>
      <c r="BJ16" s="49">
        <v>4.7E-2</v>
      </c>
      <c r="BK16" s="49">
        <v>0.53</v>
      </c>
      <c r="BL16" s="49">
        <v>0.221</v>
      </c>
      <c r="BM16" s="23">
        <f t="shared" si="6"/>
        <v>1.4840000000000002</v>
      </c>
      <c r="BN16" s="49">
        <v>13.356999999999999</v>
      </c>
      <c r="BO16" s="49">
        <v>12.292999999999999</v>
      </c>
      <c r="BP16" s="23">
        <f t="shared" si="7"/>
        <v>25.65</v>
      </c>
      <c r="BQ16" s="49">
        <v>1.571</v>
      </c>
      <c r="BR16" s="49">
        <v>2.9369999999999998</v>
      </c>
      <c r="BS16" s="49">
        <v>2.0640000000000001</v>
      </c>
      <c r="BT16" s="49">
        <v>2.17</v>
      </c>
      <c r="BU16" s="49">
        <v>0.154</v>
      </c>
      <c r="BV16" s="49">
        <v>1.59</v>
      </c>
      <c r="BW16" s="49">
        <v>0</v>
      </c>
      <c r="BX16" s="49">
        <v>0</v>
      </c>
      <c r="BY16" s="23">
        <f t="shared" si="12"/>
        <v>10.486000000000001</v>
      </c>
      <c r="BZ16" s="49"/>
      <c r="CA16" s="23"/>
      <c r="CB16" s="23"/>
      <c r="CD16" s="42"/>
    </row>
    <row r="17" spans="1:84" s="5" customFormat="1">
      <c r="A17" s="20">
        <f t="shared" si="13"/>
        <v>42907</v>
      </c>
      <c r="B17" s="21" t="s">
        <v>46</v>
      </c>
      <c r="C17" s="22">
        <f t="shared" si="1"/>
        <v>200.65599999999998</v>
      </c>
      <c r="D17" s="49">
        <v>0</v>
      </c>
      <c r="E17" s="49">
        <v>4.0510000000000002</v>
      </c>
      <c r="F17" s="49">
        <v>5.8040000000000003</v>
      </c>
      <c r="G17" s="49">
        <v>1.9810000000000001</v>
      </c>
      <c r="H17" s="49">
        <v>1E-3</v>
      </c>
      <c r="I17" s="49">
        <v>0</v>
      </c>
      <c r="J17" s="49">
        <v>0.42</v>
      </c>
      <c r="K17" s="49">
        <v>0.13300000000000001</v>
      </c>
      <c r="L17" s="49">
        <v>7.1609999999999996</v>
      </c>
      <c r="M17" s="49">
        <v>7.5659999999999998</v>
      </c>
      <c r="N17" s="32">
        <f t="shared" si="8"/>
        <v>27.117000000000001</v>
      </c>
      <c r="O17" s="49">
        <v>10.691000000000001</v>
      </c>
      <c r="P17" s="49">
        <v>4.3239999999999998</v>
      </c>
      <c r="Q17" s="32">
        <f t="shared" si="9"/>
        <v>15.015000000000001</v>
      </c>
      <c r="R17" s="49">
        <v>4.0990000000000002</v>
      </c>
      <c r="S17" s="49">
        <v>0</v>
      </c>
      <c r="T17" s="49">
        <v>3.734</v>
      </c>
      <c r="U17" s="49">
        <v>0</v>
      </c>
      <c r="V17" s="49">
        <v>5.4610000000000003</v>
      </c>
      <c r="W17" s="49">
        <v>3.0139999999999998</v>
      </c>
      <c r="X17" s="49">
        <v>1E-3</v>
      </c>
      <c r="Y17" s="49">
        <v>0</v>
      </c>
      <c r="Z17" s="23">
        <f t="shared" si="2"/>
        <v>16.309000000000001</v>
      </c>
      <c r="AA17" s="49">
        <v>8.8559999999999999</v>
      </c>
      <c r="AB17" s="49">
        <v>3.8010000000000002</v>
      </c>
      <c r="AC17" s="49">
        <v>9.2379999999999995</v>
      </c>
      <c r="AD17" s="49">
        <v>6.4180000000000001</v>
      </c>
      <c r="AE17" s="49">
        <v>4.4969999999999999</v>
      </c>
      <c r="AF17" s="49">
        <v>4.8280000000000003</v>
      </c>
      <c r="AG17" s="49">
        <v>3.0000000000000001E-3</v>
      </c>
      <c r="AH17" s="49">
        <v>2E-3</v>
      </c>
      <c r="AI17" s="23">
        <f t="shared" si="3"/>
        <v>37.643000000000008</v>
      </c>
      <c r="AJ17" s="49">
        <v>2.61</v>
      </c>
      <c r="AK17" s="49">
        <v>5.1790000000000003</v>
      </c>
      <c r="AL17" s="49">
        <v>2.536</v>
      </c>
      <c r="AM17" s="49">
        <v>9.0239999999999991</v>
      </c>
      <c r="AN17" s="49">
        <v>4.3609999999999998</v>
      </c>
      <c r="AO17" s="49">
        <v>9.1180000000000003</v>
      </c>
      <c r="AP17" s="49">
        <v>0</v>
      </c>
      <c r="AQ17" s="49">
        <v>0</v>
      </c>
      <c r="AR17" s="23">
        <f t="shared" si="4"/>
        <v>32.827999999999996</v>
      </c>
      <c r="AS17" s="49">
        <v>0.88</v>
      </c>
      <c r="AT17" s="49">
        <v>0.123</v>
      </c>
      <c r="AU17" s="23">
        <f t="shared" si="10"/>
        <v>1.0030000000000001</v>
      </c>
      <c r="AV17" s="49">
        <v>0</v>
      </c>
      <c r="AW17" s="49">
        <v>0</v>
      </c>
      <c r="AX17" s="49">
        <v>7.78</v>
      </c>
      <c r="AY17" s="49">
        <v>6.2910000000000004</v>
      </c>
      <c r="AZ17" s="49">
        <v>0</v>
      </c>
      <c r="BA17" s="23">
        <f t="shared" si="11"/>
        <v>14.071000000000002</v>
      </c>
      <c r="BB17" s="49">
        <v>2.73</v>
      </c>
      <c r="BC17" s="49">
        <v>3.8559999999999999</v>
      </c>
      <c r="BD17" s="49">
        <v>2.4060000000000001</v>
      </c>
      <c r="BE17" s="49">
        <v>3.1549999999999998</v>
      </c>
      <c r="BF17" s="49">
        <v>3.9319999999999999</v>
      </c>
      <c r="BG17" s="49">
        <v>2.9369999999999998</v>
      </c>
      <c r="BH17" s="23">
        <f t="shared" si="5"/>
        <v>19.016000000000002</v>
      </c>
      <c r="BI17" s="49">
        <v>0.69699999999999995</v>
      </c>
      <c r="BJ17" s="49">
        <v>4.8000000000000001E-2</v>
      </c>
      <c r="BK17" s="49">
        <v>0.53100000000000003</v>
      </c>
      <c r="BL17" s="49">
        <v>0.25800000000000001</v>
      </c>
      <c r="BM17" s="23">
        <f t="shared" si="6"/>
        <v>1.534</v>
      </c>
      <c r="BN17" s="49">
        <v>13.391</v>
      </c>
      <c r="BO17" s="49">
        <v>12.285</v>
      </c>
      <c r="BP17" s="23">
        <f t="shared" si="7"/>
        <v>25.676000000000002</v>
      </c>
      <c r="BQ17" s="49">
        <v>1.5549999999999999</v>
      </c>
      <c r="BR17" s="49">
        <v>2.9670000000000001</v>
      </c>
      <c r="BS17" s="49">
        <v>2.0640000000000001</v>
      </c>
      <c r="BT17" s="49">
        <v>2.1110000000000002</v>
      </c>
      <c r="BU17" s="49">
        <v>0.156</v>
      </c>
      <c r="BV17" s="49">
        <v>1.59</v>
      </c>
      <c r="BW17" s="49">
        <v>0</v>
      </c>
      <c r="BX17" s="49">
        <v>1E-3</v>
      </c>
      <c r="BY17" s="23">
        <f t="shared" si="12"/>
        <v>10.444000000000001</v>
      </c>
      <c r="BZ17" s="49"/>
      <c r="CA17" s="23"/>
      <c r="CB17" s="23"/>
      <c r="CD17" s="42"/>
    </row>
    <row r="18" spans="1:84" s="5" customFormat="1">
      <c r="A18" s="20">
        <f t="shared" si="13"/>
        <v>42907</v>
      </c>
      <c r="B18" s="31" t="s">
        <v>47</v>
      </c>
      <c r="C18" s="22">
        <f t="shared" si="1"/>
        <v>201.63</v>
      </c>
      <c r="D18" s="49">
        <v>0</v>
      </c>
      <c r="E18" s="49">
        <v>4.0270000000000001</v>
      </c>
      <c r="F18" s="49">
        <v>5.8090000000000002</v>
      </c>
      <c r="G18" s="49">
        <v>1.9630000000000001</v>
      </c>
      <c r="H18" s="49">
        <v>0</v>
      </c>
      <c r="I18" s="49">
        <v>0</v>
      </c>
      <c r="J18" s="49">
        <v>0.41899999999999998</v>
      </c>
      <c r="K18" s="49">
        <v>0.128</v>
      </c>
      <c r="L18" s="49">
        <v>7.1379999999999999</v>
      </c>
      <c r="M18" s="49">
        <v>7.5629999999999997</v>
      </c>
      <c r="N18" s="32">
        <f t="shared" si="8"/>
        <v>27.047000000000001</v>
      </c>
      <c r="O18" s="49">
        <v>10.699</v>
      </c>
      <c r="P18" s="49">
        <v>4.3150000000000004</v>
      </c>
      <c r="Q18" s="32">
        <f t="shared" si="9"/>
        <v>15.013999999999999</v>
      </c>
      <c r="R18" s="49">
        <v>4.0359999999999996</v>
      </c>
      <c r="S18" s="49">
        <v>0</v>
      </c>
      <c r="T18" s="49">
        <v>3.99</v>
      </c>
      <c r="U18" s="49">
        <v>0</v>
      </c>
      <c r="V18" s="49">
        <v>5.8680000000000003</v>
      </c>
      <c r="W18" s="49">
        <v>3.02</v>
      </c>
      <c r="X18" s="49">
        <v>1E-3</v>
      </c>
      <c r="Y18" s="49">
        <v>0</v>
      </c>
      <c r="Z18" s="32">
        <f t="shared" si="2"/>
        <v>16.915000000000003</v>
      </c>
      <c r="AA18" s="49">
        <v>8.8369999999999997</v>
      </c>
      <c r="AB18" s="49">
        <v>3.7650000000000001</v>
      </c>
      <c r="AC18" s="49">
        <v>9.5299999999999994</v>
      </c>
      <c r="AD18" s="49">
        <v>6.3920000000000003</v>
      </c>
      <c r="AE18" s="49">
        <v>4.4969999999999999</v>
      </c>
      <c r="AF18" s="49">
        <v>4.8609999999999998</v>
      </c>
      <c r="AG18" s="49">
        <v>2E-3</v>
      </c>
      <c r="AH18" s="49">
        <v>2E-3</v>
      </c>
      <c r="AI18" s="32">
        <f t="shared" si="3"/>
        <v>37.886000000000003</v>
      </c>
      <c r="AJ18" s="49">
        <v>2.625</v>
      </c>
      <c r="AK18" s="49">
        <v>5.1849999999999996</v>
      </c>
      <c r="AL18" s="49">
        <v>2.5350000000000001</v>
      </c>
      <c r="AM18" s="49">
        <v>9.0609999999999999</v>
      </c>
      <c r="AN18" s="49">
        <v>4.3959999999999999</v>
      </c>
      <c r="AO18" s="49">
        <v>9.1069999999999993</v>
      </c>
      <c r="AP18" s="49">
        <v>0</v>
      </c>
      <c r="AQ18" s="49">
        <v>0</v>
      </c>
      <c r="AR18" s="32">
        <f t="shared" si="4"/>
        <v>32.908999999999999</v>
      </c>
      <c r="AS18" s="49">
        <v>0.88800000000000001</v>
      </c>
      <c r="AT18" s="49">
        <v>0.155</v>
      </c>
      <c r="AU18" s="23">
        <f t="shared" si="10"/>
        <v>1.0429999999999999</v>
      </c>
      <c r="AV18" s="49">
        <v>0</v>
      </c>
      <c r="AW18" s="49">
        <v>0</v>
      </c>
      <c r="AX18" s="49">
        <v>7.7789999999999999</v>
      </c>
      <c r="AY18" s="49">
        <v>6.2949999999999999</v>
      </c>
      <c r="AZ18" s="49">
        <v>0</v>
      </c>
      <c r="BA18" s="23">
        <f t="shared" si="11"/>
        <v>14.074</v>
      </c>
      <c r="BB18" s="49">
        <v>2.7480000000000002</v>
      </c>
      <c r="BC18" s="49">
        <v>3.7879999999999998</v>
      </c>
      <c r="BD18" s="49">
        <v>2.411</v>
      </c>
      <c r="BE18" s="49">
        <v>3.1419999999999999</v>
      </c>
      <c r="BF18" s="49">
        <v>3.9239999999999999</v>
      </c>
      <c r="BG18" s="49">
        <v>2.95</v>
      </c>
      <c r="BH18" s="32">
        <f t="shared" si="5"/>
        <v>18.962999999999997</v>
      </c>
      <c r="BI18" s="49">
        <v>0.65800000000000003</v>
      </c>
      <c r="BJ18" s="49">
        <v>4.7E-2</v>
      </c>
      <c r="BK18" s="49">
        <v>0.53100000000000003</v>
      </c>
      <c r="BL18" s="49">
        <v>0.224</v>
      </c>
      <c r="BM18" s="32">
        <f t="shared" si="6"/>
        <v>1.4600000000000002</v>
      </c>
      <c r="BN18" s="49">
        <v>13.374000000000001</v>
      </c>
      <c r="BO18" s="49">
        <v>12.284000000000001</v>
      </c>
      <c r="BP18" s="32">
        <f t="shared" si="7"/>
        <v>25.658000000000001</v>
      </c>
      <c r="BQ18" s="49">
        <v>1.7210000000000001</v>
      </c>
      <c r="BR18" s="49">
        <v>2.9620000000000002</v>
      </c>
      <c r="BS18" s="49">
        <v>2.0649999999999999</v>
      </c>
      <c r="BT18" s="49">
        <v>2.1640000000000001</v>
      </c>
      <c r="BU18" s="49">
        <v>0.159</v>
      </c>
      <c r="BV18" s="49">
        <v>1.59</v>
      </c>
      <c r="BW18" s="49">
        <v>0</v>
      </c>
      <c r="BX18" s="49">
        <v>0</v>
      </c>
      <c r="BY18" s="23">
        <f t="shared" si="12"/>
        <v>10.661</v>
      </c>
      <c r="BZ18" s="49"/>
      <c r="CA18" s="23"/>
      <c r="CB18" s="23"/>
      <c r="CD18" s="42"/>
    </row>
    <row r="19" spans="1:84" s="5" customFormat="1">
      <c r="A19" s="20">
        <f t="shared" si="13"/>
        <v>42907</v>
      </c>
      <c r="B19" s="31" t="s">
        <v>48</v>
      </c>
      <c r="C19" s="22">
        <f t="shared" si="1"/>
        <v>201.64600000000002</v>
      </c>
      <c r="D19" s="49">
        <v>0</v>
      </c>
      <c r="E19" s="49">
        <v>4.0609999999999999</v>
      </c>
      <c r="F19" s="49">
        <v>5.8109999999999999</v>
      </c>
      <c r="G19" s="49">
        <v>1.974</v>
      </c>
      <c r="H19" s="49">
        <v>1E-3</v>
      </c>
      <c r="I19" s="49">
        <v>1E-3</v>
      </c>
      <c r="J19" s="49">
        <v>0.41899999999999998</v>
      </c>
      <c r="K19" s="49">
        <v>0.14099999999999999</v>
      </c>
      <c r="L19" s="49">
        <v>7.1369999999999996</v>
      </c>
      <c r="M19" s="49">
        <v>7.5579999999999998</v>
      </c>
      <c r="N19" s="32">
        <f t="shared" si="8"/>
        <v>27.102999999999998</v>
      </c>
      <c r="O19" s="49">
        <v>10.782</v>
      </c>
      <c r="P19" s="49">
        <v>4.3449999999999998</v>
      </c>
      <c r="Q19" s="32">
        <f t="shared" si="9"/>
        <v>15.126999999999999</v>
      </c>
      <c r="R19" s="49">
        <v>4.1289999999999996</v>
      </c>
      <c r="S19" s="49">
        <v>0</v>
      </c>
      <c r="T19" s="49">
        <v>3.99</v>
      </c>
      <c r="U19" s="49">
        <v>0</v>
      </c>
      <c r="V19" s="49">
        <v>5.8639999999999999</v>
      </c>
      <c r="W19" s="49">
        <v>3.008</v>
      </c>
      <c r="X19" s="49">
        <v>1E-3</v>
      </c>
      <c r="Y19" s="49">
        <v>0</v>
      </c>
      <c r="Z19" s="32">
        <f t="shared" si="2"/>
        <v>16.992000000000001</v>
      </c>
      <c r="AA19" s="49">
        <v>8.9079999999999995</v>
      </c>
      <c r="AB19" s="49">
        <v>3.726</v>
      </c>
      <c r="AC19" s="49">
        <v>9.3010000000000002</v>
      </c>
      <c r="AD19" s="49">
        <v>6.2590000000000003</v>
      </c>
      <c r="AE19" s="49">
        <v>4.49</v>
      </c>
      <c r="AF19" s="49">
        <v>4.8719999999999999</v>
      </c>
      <c r="AG19" s="49">
        <v>3.0000000000000001E-3</v>
      </c>
      <c r="AH19" s="49">
        <v>2E-3</v>
      </c>
      <c r="AI19" s="32">
        <f t="shared" si="3"/>
        <v>37.561000000000007</v>
      </c>
      <c r="AJ19" s="49">
        <v>2.6459999999999999</v>
      </c>
      <c r="AK19" s="49">
        <v>5.1779999999999999</v>
      </c>
      <c r="AL19" s="49">
        <v>2.5489999999999999</v>
      </c>
      <c r="AM19" s="49">
        <v>9.2479999999999993</v>
      </c>
      <c r="AN19" s="49">
        <v>4.3789999999999996</v>
      </c>
      <c r="AO19" s="49">
        <v>9.1080000000000005</v>
      </c>
      <c r="AP19" s="49">
        <v>0</v>
      </c>
      <c r="AQ19" s="49">
        <v>0</v>
      </c>
      <c r="AR19" s="32">
        <f t="shared" si="4"/>
        <v>33.108000000000004</v>
      </c>
      <c r="AS19" s="49">
        <v>0.9</v>
      </c>
      <c r="AT19" s="49">
        <v>0.151</v>
      </c>
      <c r="AU19" s="23">
        <f t="shared" si="10"/>
        <v>1.0509999999999999</v>
      </c>
      <c r="AV19" s="49">
        <v>0</v>
      </c>
      <c r="AW19" s="49">
        <v>0</v>
      </c>
      <c r="AX19" s="49">
        <v>7.7549999999999999</v>
      </c>
      <c r="AY19" s="49">
        <v>6.2910000000000004</v>
      </c>
      <c r="AZ19" s="49">
        <v>0</v>
      </c>
      <c r="BA19" s="23">
        <f t="shared" si="11"/>
        <v>14.045999999999999</v>
      </c>
      <c r="BB19" s="49">
        <v>2.746</v>
      </c>
      <c r="BC19" s="49">
        <v>3.7810000000000001</v>
      </c>
      <c r="BD19" s="49">
        <v>2.3940000000000001</v>
      </c>
      <c r="BE19" s="49">
        <v>3.15</v>
      </c>
      <c r="BF19" s="49">
        <v>3.9140000000000001</v>
      </c>
      <c r="BG19" s="49">
        <v>2.9420000000000002</v>
      </c>
      <c r="BH19" s="32">
        <f t="shared" si="5"/>
        <v>18.927</v>
      </c>
      <c r="BI19" s="49">
        <v>0.64800000000000002</v>
      </c>
      <c r="BJ19" s="49">
        <v>4.8000000000000001E-2</v>
      </c>
      <c r="BK19" s="49">
        <v>0.53200000000000003</v>
      </c>
      <c r="BL19" s="49">
        <v>0.23799999999999999</v>
      </c>
      <c r="BM19" s="32">
        <f t="shared" si="6"/>
        <v>1.4660000000000002</v>
      </c>
      <c r="BN19" s="49">
        <v>13.374000000000001</v>
      </c>
      <c r="BO19" s="49">
        <v>12.302</v>
      </c>
      <c r="BP19" s="32">
        <f t="shared" si="7"/>
        <v>25.676000000000002</v>
      </c>
      <c r="BQ19" s="49">
        <v>1.6619999999999999</v>
      </c>
      <c r="BR19" s="49">
        <v>2.964</v>
      </c>
      <c r="BS19" s="49">
        <v>2.0630000000000002</v>
      </c>
      <c r="BT19" s="49">
        <v>2.1539999999999999</v>
      </c>
      <c r="BU19" s="49">
        <v>0.154</v>
      </c>
      <c r="BV19" s="49">
        <v>1.591</v>
      </c>
      <c r="BW19" s="49">
        <v>0</v>
      </c>
      <c r="BX19" s="49">
        <v>1E-3</v>
      </c>
      <c r="BY19" s="23">
        <f t="shared" si="12"/>
        <v>10.588999999999999</v>
      </c>
      <c r="BZ19" s="49"/>
      <c r="CA19" s="23"/>
      <c r="CB19" s="23"/>
      <c r="CD19" s="42"/>
    </row>
    <row r="20" spans="1:84" s="34" customFormat="1">
      <c r="A20" s="20">
        <f t="shared" si="13"/>
        <v>42907</v>
      </c>
      <c r="B20" s="31" t="s">
        <v>49</v>
      </c>
      <c r="C20" s="43">
        <f t="shared" si="1"/>
        <v>202.214</v>
      </c>
      <c r="D20" s="49">
        <v>0</v>
      </c>
      <c r="E20" s="49">
        <v>4.0419999999999998</v>
      </c>
      <c r="F20" s="49">
        <v>5.7869999999999999</v>
      </c>
      <c r="G20" s="49">
        <v>1.9730000000000001</v>
      </c>
      <c r="H20" s="49">
        <v>0</v>
      </c>
      <c r="I20" s="49">
        <v>0</v>
      </c>
      <c r="J20" s="49">
        <v>0.42599999999999999</v>
      </c>
      <c r="K20" s="49">
        <v>0.13600000000000001</v>
      </c>
      <c r="L20" s="49">
        <v>7.1440000000000001</v>
      </c>
      <c r="M20" s="49">
        <v>7.5629999999999997</v>
      </c>
      <c r="N20" s="32">
        <f t="shared" si="8"/>
        <v>27.071000000000002</v>
      </c>
      <c r="O20" s="49">
        <v>10.754</v>
      </c>
      <c r="P20" s="49">
        <v>4.3410000000000002</v>
      </c>
      <c r="Q20" s="32">
        <f t="shared" si="9"/>
        <v>15.094999999999999</v>
      </c>
      <c r="R20" s="49">
        <v>4.0570000000000004</v>
      </c>
      <c r="S20" s="49">
        <v>0</v>
      </c>
      <c r="T20" s="49">
        <v>4.9180000000000001</v>
      </c>
      <c r="U20" s="49">
        <v>0</v>
      </c>
      <c r="V20" s="49">
        <v>5.843</v>
      </c>
      <c r="W20" s="49">
        <v>2.9969999999999999</v>
      </c>
      <c r="X20" s="49">
        <v>1E-3</v>
      </c>
      <c r="Y20" s="49">
        <v>0</v>
      </c>
      <c r="Z20" s="32">
        <f t="shared" si="2"/>
        <v>17.816000000000003</v>
      </c>
      <c r="AA20" s="49">
        <v>8.9730000000000008</v>
      </c>
      <c r="AB20" s="49">
        <v>3.758</v>
      </c>
      <c r="AC20" s="49">
        <v>9.2270000000000003</v>
      </c>
      <c r="AD20" s="49">
        <v>6.3159999999999998</v>
      </c>
      <c r="AE20" s="49">
        <v>4.32</v>
      </c>
      <c r="AF20" s="49">
        <v>4.8499999999999996</v>
      </c>
      <c r="AG20" s="49">
        <v>3.0000000000000001E-3</v>
      </c>
      <c r="AH20" s="49">
        <v>2E-3</v>
      </c>
      <c r="AI20" s="32">
        <f t="shared" si="3"/>
        <v>37.449000000000005</v>
      </c>
      <c r="AJ20" s="49">
        <v>2.6379999999999999</v>
      </c>
      <c r="AK20" s="49">
        <v>5.194</v>
      </c>
      <c r="AL20" s="49">
        <v>2.5289999999999999</v>
      </c>
      <c r="AM20" s="49">
        <v>9.3030000000000008</v>
      </c>
      <c r="AN20" s="49">
        <v>4.3680000000000003</v>
      </c>
      <c r="AO20" s="49">
        <v>9.1110000000000007</v>
      </c>
      <c r="AP20" s="49">
        <v>0</v>
      </c>
      <c r="AQ20" s="49">
        <v>0</v>
      </c>
      <c r="AR20" s="32">
        <f t="shared" si="4"/>
        <v>33.143000000000001</v>
      </c>
      <c r="AS20" s="49">
        <v>0.88</v>
      </c>
      <c r="AT20" s="49">
        <v>0.14599999999999999</v>
      </c>
      <c r="AU20" s="23">
        <f t="shared" si="10"/>
        <v>1.026</v>
      </c>
      <c r="AV20" s="49">
        <v>0</v>
      </c>
      <c r="AW20" s="49">
        <v>0</v>
      </c>
      <c r="AX20" s="49">
        <v>7.7939999999999996</v>
      </c>
      <c r="AY20" s="49">
        <v>6.2859999999999996</v>
      </c>
      <c r="AZ20" s="49">
        <v>0</v>
      </c>
      <c r="BA20" s="23">
        <f t="shared" si="11"/>
        <v>14.079999999999998</v>
      </c>
      <c r="BB20" s="49">
        <v>2.6440000000000001</v>
      </c>
      <c r="BC20" s="49">
        <v>3.8220000000000001</v>
      </c>
      <c r="BD20" s="49">
        <v>2.39</v>
      </c>
      <c r="BE20" s="49">
        <v>3.153</v>
      </c>
      <c r="BF20" s="49">
        <v>3.931</v>
      </c>
      <c r="BG20" s="49">
        <v>2.9449999999999998</v>
      </c>
      <c r="BH20" s="32">
        <f t="shared" si="5"/>
        <v>18.885000000000002</v>
      </c>
      <c r="BI20" s="49">
        <v>0.64700000000000002</v>
      </c>
      <c r="BJ20" s="49">
        <v>4.8000000000000001E-2</v>
      </c>
      <c r="BK20" s="49">
        <v>0.53</v>
      </c>
      <c r="BL20" s="49">
        <v>0.24399999999999999</v>
      </c>
      <c r="BM20" s="32">
        <f t="shared" si="6"/>
        <v>1.4690000000000001</v>
      </c>
      <c r="BN20" s="49">
        <v>13.374000000000001</v>
      </c>
      <c r="BO20" s="49">
        <v>12.294</v>
      </c>
      <c r="BP20" s="32">
        <f t="shared" si="7"/>
        <v>25.667999999999999</v>
      </c>
      <c r="BQ20" s="49">
        <v>1.577</v>
      </c>
      <c r="BR20" s="49">
        <v>2.9609999999999999</v>
      </c>
      <c r="BS20" s="49">
        <v>2.0539999999999998</v>
      </c>
      <c r="BT20" s="49">
        <v>2.1720000000000002</v>
      </c>
      <c r="BU20" s="49">
        <v>0.156</v>
      </c>
      <c r="BV20" s="49">
        <v>1.5920000000000001</v>
      </c>
      <c r="BW20" s="49">
        <v>0</v>
      </c>
      <c r="BX20" s="49">
        <v>0</v>
      </c>
      <c r="BY20" s="32">
        <f t="shared" si="12"/>
        <v>10.512000000000002</v>
      </c>
      <c r="BZ20" s="49"/>
      <c r="CA20" s="33"/>
      <c r="CB20" s="33"/>
      <c r="CC20" s="5"/>
      <c r="CD20" s="42"/>
      <c r="CF20" s="5"/>
    </row>
    <row r="21" spans="1:84" s="5" customFormat="1">
      <c r="A21" s="20">
        <f t="shared" si="13"/>
        <v>42907</v>
      </c>
      <c r="B21" s="21" t="s">
        <v>50</v>
      </c>
      <c r="C21" s="22">
        <f t="shared" si="1"/>
        <v>200.084</v>
      </c>
      <c r="D21" s="49">
        <v>0</v>
      </c>
      <c r="E21" s="49">
        <v>4.0810000000000004</v>
      </c>
      <c r="F21" s="49">
        <v>5.7919999999999998</v>
      </c>
      <c r="G21" s="49">
        <v>1.972</v>
      </c>
      <c r="H21" s="49">
        <v>0</v>
      </c>
      <c r="I21" s="49">
        <v>0</v>
      </c>
      <c r="J21" s="49">
        <v>0.44700000000000001</v>
      </c>
      <c r="K21" s="49">
        <v>0.13500000000000001</v>
      </c>
      <c r="L21" s="49">
        <v>7.1440000000000001</v>
      </c>
      <c r="M21" s="49">
        <v>7.5620000000000003</v>
      </c>
      <c r="N21" s="32">
        <f t="shared" si="8"/>
        <v>27.132999999999999</v>
      </c>
      <c r="O21" s="49">
        <v>10.693</v>
      </c>
      <c r="P21" s="49">
        <v>4.351</v>
      </c>
      <c r="Q21" s="32">
        <f t="shared" si="9"/>
        <v>15.044</v>
      </c>
      <c r="R21" s="49">
        <v>4.07</v>
      </c>
      <c r="S21" s="49">
        <v>0</v>
      </c>
      <c r="T21" s="49">
        <v>3.7549999999999999</v>
      </c>
      <c r="U21" s="49">
        <v>0</v>
      </c>
      <c r="V21" s="49">
        <v>5.673</v>
      </c>
      <c r="W21" s="49">
        <v>4.2969999999999997</v>
      </c>
      <c r="X21" s="49">
        <v>1E-3</v>
      </c>
      <c r="Y21" s="49">
        <v>0</v>
      </c>
      <c r="Z21" s="23">
        <f t="shared" si="2"/>
        <v>17.796000000000003</v>
      </c>
      <c r="AA21" s="49">
        <v>9.0760000000000005</v>
      </c>
      <c r="AB21" s="49">
        <v>3.762</v>
      </c>
      <c r="AC21" s="49">
        <v>9.19</v>
      </c>
      <c r="AD21" s="49">
        <v>6.3170000000000002</v>
      </c>
      <c r="AE21" s="49">
        <v>5.2859999999999996</v>
      </c>
      <c r="AF21" s="49">
        <v>4.8739999999999997</v>
      </c>
      <c r="AG21" s="49">
        <v>2E-3</v>
      </c>
      <c r="AH21" s="49">
        <v>2E-3</v>
      </c>
      <c r="AI21" s="23">
        <f t="shared" si="3"/>
        <v>38.509000000000007</v>
      </c>
      <c r="AJ21" s="49">
        <v>2.669</v>
      </c>
      <c r="AK21" s="49">
        <v>5.1970000000000001</v>
      </c>
      <c r="AL21" s="49">
        <v>2.5739999999999998</v>
      </c>
      <c r="AM21" s="49">
        <v>9.2929999999999993</v>
      </c>
      <c r="AN21" s="49">
        <v>0.88200000000000001</v>
      </c>
      <c r="AO21" s="49">
        <v>9.5030000000000001</v>
      </c>
      <c r="AP21" s="49">
        <v>0</v>
      </c>
      <c r="AQ21" s="49">
        <v>0</v>
      </c>
      <c r="AR21" s="23">
        <f t="shared" si="4"/>
        <v>30.117999999999999</v>
      </c>
      <c r="AS21" s="49">
        <v>0.85699999999999998</v>
      </c>
      <c r="AT21" s="49">
        <v>0.14099999999999999</v>
      </c>
      <c r="AU21" s="23">
        <f t="shared" si="10"/>
        <v>0.998</v>
      </c>
      <c r="AV21" s="49">
        <v>0</v>
      </c>
      <c r="AW21" s="49">
        <v>0</v>
      </c>
      <c r="AX21" s="49">
        <v>7.7640000000000002</v>
      </c>
      <c r="AY21" s="49">
        <v>6.2859999999999996</v>
      </c>
      <c r="AZ21" s="49">
        <v>-3.0000000000000001E-3</v>
      </c>
      <c r="BA21" s="23">
        <f t="shared" si="11"/>
        <v>14.047000000000001</v>
      </c>
      <c r="BB21" s="49">
        <v>2.593</v>
      </c>
      <c r="BC21" s="49">
        <v>3.8220000000000001</v>
      </c>
      <c r="BD21" s="49">
        <v>2.4</v>
      </c>
      <c r="BE21" s="49">
        <v>3.15</v>
      </c>
      <c r="BF21" s="49">
        <v>3.9319999999999999</v>
      </c>
      <c r="BG21" s="49">
        <v>2.95</v>
      </c>
      <c r="BH21" s="32">
        <f t="shared" si="5"/>
        <v>18.847000000000001</v>
      </c>
      <c r="BI21" s="49">
        <v>0.64700000000000002</v>
      </c>
      <c r="BJ21" s="49">
        <v>4.7E-2</v>
      </c>
      <c r="BK21" s="49">
        <v>0.53200000000000003</v>
      </c>
      <c r="BL21" s="49">
        <v>0.21</v>
      </c>
      <c r="BM21" s="32">
        <f t="shared" si="6"/>
        <v>1.4359999999999999</v>
      </c>
      <c r="BN21" s="49">
        <v>13.366</v>
      </c>
      <c r="BO21" s="49">
        <v>12.32</v>
      </c>
      <c r="BP21" s="23">
        <f t="shared" si="7"/>
        <v>25.686</v>
      </c>
      <c r="BQ21" s="49">
        <v>1.5609999999999999</v>
      </c>
      <c r="BR21" s="49">
        <v>2.96</v>
      </c>
      <c r="BS21" s="49">
        <v>2.0550000000000002</v>
      </c>
      <c r="BT21" s="49">
        <v>2.145</v>
      </c>
      <c r="BU21" s="49">
        <v>0.158</v>
      </c>
      <c r="BV21" s="49">
        <v>1.591</v>
      </c>
      <c r="BW21" s="49">
        <v>0</v>
      </c>
      <c r="BX21" s="49">
        <v>0</v>
      </c>
      <c r="BY21" s="23">
        <f t="shared" si="12"/>
        <v>10.469999999999999</v>
      </c>
      <c r="BZ21" s="49"/>
      <c r="CA21" s="23"/>
      <c r="CB21" s="23"/>
      <c r="CD21" s="42"/>
    </row>
    <row r="22" spans="1:84" s="5" customFormat="1">
      <c r="A22" s="20">
        <f t="shared" si="13"/>
        <v>42907</v>
      </c>
      <c r="B22" s="21" t="s">
        <v>51</v>
      </c>
      <c r="C22" s="22">
        <f t="shared" si="1"/>
        <v>201.76499999999999</v>
      </c>
      <c r="D22" s="49">
        <v>0</v>
      </c>
      <c r="E22" s="49">
        <v>4.1269999999999998</v>
      </c>
      <c r="F22" s="49">
        <v>5.79</v>
      </c>
      <c r="G22" s="49">
        <v>1.9750000000000001</v>
      </c>
      <c r="H22" s="49">
        <v>1E-3</v>
      </c>
      <c r="I22" s="49">
        <v>1E-3</v>
      </c>
      <c r="J22" s="49">
        <v>0.434</v>
      </c>
      <c r="K22" s="49">
        <v>0.11700000000000001</v>
      </c>
      <c r="L22" s="49">
        <v>7.1440000000000001</v>
      </c>
      <c r="M22" s="49">
        <v>7.569</v>
      </c>
      <c r="N22" s="32">
        <f t="shared" si="8"/>
        <v>27.157999999999998</v>
      </c>
      <c r="O22" s="49">
        <v>10.75</v>
      </c>
      <c r="P22" s="49">
        <v>4.3390000000000004</v>
      </c>
      <c r="Q22" s="32">
        <f t="shared" si="9"/>
        <v>15.089</v>
      </c>
      <c r="R22" s="49">
        <v>4.032</v>
      </c>
      <c r="S22" s="49">
        <v>0</v>
      </c>
      <c r="T22" s="49">
        <v>3.7970000000000002</v>
      </c>
      <c r="U22" s="49">
        <v>0</v>
      </c>
      <c r="V22" s="49">
        <v>5.665</v>
      </c>
      <c r="W22" s="49">
        <v>4.4240000000000004</v>
      </c>
      <c r="X22" s="49">
        <v>1E-3</v>
      </c>
      <c r="Y22" s="49">
        <v>0</v>
      </c>
      <c r="Z22" s="23">
        <f t="shared" si="2"/>
        <v>17.919</v>
      </c>
      <c r="AA22" s="49">
        <v>8.9949999999999992</v>
      </c>
      <c r="AB22" s="49">
        <v>3.7589999999999999</v>
      </c>
      <c r="AC22" s="49">
        <v>9.24</v>
      </c>
      <c r="AD22" s="49">
        <v>6.33</v>
      </c>
      <c r="AE22" s="49">
        <v>7.2519999999999998</v>
      </c>
      <c r="AF22" s="49">
        <v>4.8360000000000003</v>
      </c>
      <c r="AG22" s="49">
        <v>3.0000000000000001E-3</v>
      </c>
      <c r="AH22" s="49">
        <v>2E-3</v>
      </c>
      <c r="AI22" s="23">
        <f t="shared" si="3"/>
        <v>40.417000000000002</v>
      </c>
      <c r="AJ22" s="49">
        <v>2.6539999999999999</v>
      </c>
      <c r="AK22" s="49">
        <v>5.194</v>
      </c>
      <c r="AL22" s="49">
        <v>2.5369999999999999</v>
      </c>
      <c r="AM22" s="49">
        <v>9.2569999999999997</v>
      </c>
      <c r="AN22" s="49">
        <v>0.50700000000000001</v>
      </c>
      <c r="AO22" s="49">
        <v>9.5069999999999997</v>
      </c>
      <c r="AP22" s="49">
        <v>0</v>
      </c>
      <c r="AQ22" s="49">
        <v>0</v>
      </c>
      <c r="AR22" s="23">
        <f t="shared" si="4"/>
        <v>29.655999999999999</v>
      </c>
      <c r="AS22" s="49">
        <v>0.88700000000000001</v>
      </c>
      <c r="AT22" s="49">
        <v>0.15</v>
      </c>
      <c r="AU22" s="23">
        <f t="shared" si="10"/>
        <v>1.0369999999999999</v>
      </c>
      <c r="AV22" s="49">
        <v>0</v>
      </c>
      <c r="AW22" s="49">
        <v>0</v>
      </c>
      <c r="AX22" s="49">
        <v>7.7809999999999997</v>
      </c>
      <c r="AY22" s="49">
        <v>6.2889999999999997</v>
      </c>
      <c r="AZ22" s="49">
        <v>0</v>
      </c>
      <c r="BA22" s="23">
        <f t="shared" si="11"/>
        <v>14.07</v>
      </c>
      <c r="BB22" s="49">
        <v>2.59</v>
      </c>
      <c r="BC22" s="49">
        <v>3.855</v>
      </c>
      <c r="BD22" s="49">
        <v>2.3940000000000001</v>
      </c>
      <c r="BE22" s="49">
        <v>3.141</v>
      </c>
      <c r="BF22" s="49">
        <v>3.9</v>
      </c>
      <c r="BG22" s="49">
        <v>2.952</v>
      </c>
      <c r="BH22" s="23">
        <f t="shared" si="5"/>
        <v>18.832000000000001</v>
      </c>
      <c r="BI22" s="49">
        <v>0.64500000000000002</v>
      </c>
      <c r="BJ22" s="49">
        <v>4.5999999999999999E-2</v>
      </c>
      <c r="BK22" s="49">
        <v>0.53200000000000003</v>
      </c>
      <c r="BL22" s="49">
        <v>0.25</v>
      </c>
      <c r="BM22" s="23">
        <f t="shared" si="6"/>
        <v>1.4730000000000001</v>
      </c>
      <c r="BN22" s="49">
        <v>13.391</v>
      </c>
      <c r="BO22" s="49">
        <v>12.302</v>
      </c>
      <c r="BP22" s="23">
        <f t="shared" si="7"/>
        <v>25.692999999999998</v>
      </c>
      <c r="BQ22" s="49">
        <v>1.4910000000000001</v>
      </c>
      <c r="BR22" s="49">
        <v>2.9660000000000002</v>
      </c>
      <c r="BS22" s="49">
        <v>2.052</v>
      </c>
      <c r="BT22" s="49">
        <v>2.16</v>
      </c>
      <c r="BU22" s="49">
        <v>0.159</v>
      </c>
      <c r="BV22" s="49">
        <v>1.5920000000000001</v>
      </c>
      <c r="BW22" s="49">
        <v>0</v>
      </c>
      <c r="BX22" s="49">
        <v>1E-3</v>
      </c>
      <c r="BY22" s="23">
        <f t="shared" si="12"/>
        <v>10.421000000000001</v>
      </c>
      <c r="BZ22" s="49"/>
      <c r="CA22" s="23"/>
      <c r="CB22" s="23"/>
      <c r="CD22" s="42"/>
    </row>
    <row r="23" spans="1:84" s="5" customFormat="1">
      <c r="A23" s="20">
        <f t="shared" si="13"/>
        <v>42907</v>
      </c>
      <c r="B23" s="21" t="s">
        <v>52</v>
      </c>
      <c r="C23" s="22">
        <f t="shared" si="1"/>
        <v>201.95699999999999</v>
      </c>
      <c r="D23" s="49">
        <v>0</v>
      </c>
      <c r="E23" s="49">
        <v>4.1470000000000002</v>
      </c>
      <c r="F23" s="49">
        <v>5.806</v>
      </c>
      <c r="G23" s="49">
        <v>1.9730000000000001</v>
      </c>
      <c r="H23" s="49">
        <v>0</v>
      </c>
      <c r="I23" s="49">
        <v>0</v>
      </c>
      <c r="J23" s="49">
        <v>0.42399999999999999</v>
      </c>
      <c r="K23" s="49">
        <v>0.115</v>
      </c>
      <c r="L23" s="49">
        <v>7.1449999999999996</v>
      </c>
      <c r="M23" s="49">
        <v>7.5659999999999998</v>
      </c>
      <c r="N23" s="32">
        <f t="shared" si="8"/>
        <v>27.175999999999998</v>
      </c>
      <c r="O23" s="49">
        <v>10.714</v>
      </c>
      <c r="P23" s="49">
        <v>4.33</v>
      </c>
      <c r="Q23" s="32">
        <f t="shared" si="9"/>
        <v>15.044</v>
      </c>
      <c r="R23" s="49">
        <v>4.1280000000000001</v>
      </c>
      <c r="S23" s="49">
        <v>0</v>
      </c>
      <c r="T23" s="49">
        <v>3.8260000000000001</v>
      </c>
      <c r="U23" s="49">
        <v>0</v>
      </c>
      <c r="V23" s="49">
        <v>5.6440000000000001</v>
      </c>
      <c r="W23" s="49">
        <v>4.4189999999999996</v>
      </c>
      <c r="X23" s="49">
        <v>1E-3</v>
      </c>
      <c r="Y23" s="49">
        <v>0</v>
      </c>
      <c r="Z23" s="23">
        <f t="shared" si="2"/>
        <v>18.018000000000001</v>
      </c>
      <c r="AA23" s="49">
        <v>8.9329999999999998</v>
      </c>
      <c r="AB23" s="49">
        <v>4.5789999999999997</v>
      </c>
      <c r="AC23" s="49">
        <v>9.2690000000000001</v>
      </c>
      <c r="AD23" s="49">
        <v>5.6790000000000003</v>
      </c>
      <c r="AE23" s="49">
        <v>7.2510000000000003</v>
      </c>
      <c r="AF23" s="49">
        <v>4.8470000000000004</v>
      </c>
      <c r="AG23" s="49">
        <v>3.0000000000000001E-3</v>
      </c>
      <c r="AH23" s="49">
        <v>2E-3</v>
      </c>
      <c r="AI23" s="23">
        <f t="shared" si="3"/>
        <v>40.563000000000002</v>
      </c>
      <c r="AJ23" s="49">
        <v>2.665</v>
      </c>
      <c r="AK23" s="49">
        <v>5.1929999999999996</v>
      </c>
      <c r="AL23" s="49">
        <v>2.5219999999999998</v>
      </c>
      <c r="AM23" s="49">
        <v>9.3719999999999999</v>
      </c>
      <c r="AN23" s="49">
        <v>0.48299999999999998</v>
      </c>
      <c r="AO23" s="49">
        <v>9.4960000000000004</v>
      </c>
      <c r="AP23" s="49">
        <v>0</v>
      </c>
      <c r="AQ23" s="49">
        <v>0</v>
      </c>
      <c r="AR23" s="23">
        <f t="shared" si="4"/>
        <v>29.731000000000002</v>
      </c>
      <c r="AS23" s="49">
        <v>0.88400000000000001</v>
      </c>
      <c r="AT23" s="49">
        <v>0.16200000000000001</v>
      </c>
      <c r="AU23" s="23">
        <f t="shared" si="10"/>
        <v>1.046</v>
      </c>
      <c r="AV23" s="49">
        <v>0</v>
      </c>
      <c r="AW23" s="49">
        <v>0</v>
      </c>
      <c r="AX23" s="49">
        <v>7.8310000000000004</v>
      </c>
      <c r="AY23" s="49">
        <v>6.2409999999999997</v>
      </c>
      <c r="AZ23" s="49">
        <v>0</v>
      </c>
      <c r="BA23" s="23">
        <f t="shared" si="11"/>
        <v>14.071999999999999</v>
      </c>
      <c r="BB23" s="49">
        <v>2.5859999999999999</v>
      </c>
      <c r="BC23" s="49">
        <v>3.1930000000000001</v>
      </c>
      <c r="BD23" s="49">
        <v>2.3820000000000001</v>
      </c>
      <c r="BE23" s="49">
        <v>3.694</v>
      </c>
      <c r="BF23" s="49">
        <v>3.7730000000000001</v>
      </c>
      <c r="BG23" s="49">
        <v>2.956</v>
      </c>
      <c r="BH23" s="23">
        <f t="shared" si="5"/>
        <v>18.584</v>
      </c>
      <c r="BI23" s="49">
        <v>0.64400000000000002</v>
      </c>
      <c r="BJ23" s="49">
        <v>4.7E-2</v>
      </c>
      <c r="BK23" s="49">
        <v>0.53100000000000003</v>
      </c>
      <c r="BL23" s="49">
        <v>0.216</v>
      </c>
      <c r="BM23" s="23">
        <f t="shared" si="6"/>
        <v>1.4379999999999999</v>
      </c>
      <c r="BN23" s="49">
        <v>13.374000000000001</v>
      </c>
      <c r="BO23" s="49">
        <v>12.304</v>
      </c>
      <c r="BP23" s="23">
        <f t="shared" si="7"/>
        <v>25.678000000000001</v>
      </c>
      <c r="BQ23" s="49">
        <v>1.704</v>
      </c>
      <c r="BR23" s="49">
        <v>2.952</v>
      </c>
      <c r="BS23" s="49">
        <v>2.0539999999999998</v>
      </c>
      <c r="BT23" s="49">
        <v>2.145</v>
      </c>
      <c r="BU23" s="49">
        <v>0.157</v>
      </c>
      <c r="BV23" s="49">
        <v>1.595</v>
      </c>
      <c r="BW23" s="49">
        <v>0</v>
      </c>
      <c r="BX23" s="49">
        <v>0</v>
      </c>
      <c r="BY23" s="23">
        <f t="shared" si="12"/>
        <v>10.606999999999999</v>
      </c>
      <c r="BZ23" s="49"/>
      <c r="CA23" s="23"/>
      <c r="CB23" s="23"/>
      <c r="CD23" s="42"/>
    </row>
    <row r="24" spans="1:84" s="5" customFormat="1">
      <c r="A24" s="20">
        <f t="shared" si="13"/>
        <v>42907</v>
      </c>
      <c r="B24" s="21" t="s">
        <v>53</v>
      </c>
      <c r="C24" s="22">
        <f t="shared" si="1"/>
        <v>202.36100000000002</v>
      </c>
      <c r="D24" s="49">
        <v>0</v>
      </c>
      <c r="E24" s="49">
        <v>4.17</v>
      </c>
      <c r="F24" s="49">
        <v>5.7439999999999998</v>
      </c>
      <c r="G24" s="49">
        <v>1.9690000000000001</v>
      </c>
      <c r="H24" s="49">
        <v>0</v>
      </c>
      <c r="I24" s="49">
        <v>0</v>
      </c>
      <c r="J24" s="49">
        <v>0.42599999999999999</v>
      </c>
      <c r="K24" s="49">
        <v>0.109</v>
      </c>
      <c r="L24" s="49">
        <v>7.1440000000000001</v>
      </c>
      <c r="M24" s="49">
        <v>7.5659999999999998</v>
      </c>
      <c r="N24" s="32">
        <f t="shared" si="8"/>
        <v>27.127999999999997</v>
      </c>
      <c r="O24" s="49">
        <v>10.765000000000001</v>
      </c>
      <c r="P24" s="49">
        <v>4.3410000000000002</v>
      </c>
      <c r="Q24" s="32">
        <f t="shared" si="9"/>
        <v>15.106000000000002</v>
      </c>
      <c r="R24" s="49">
        <v>4.1159999999999997</v>
      </c>
      <c r="S24" s="49">
        <v>0</v>
      </c>
      <c r="T24" s="49">
        <v>3.7970000000000002</v>
      </c>
      <c r="U24" s="49">
        <v>0</v>
      </c>
      <c r="V24" s="49">
        <v>5.6269999999999998</v>
      </c>
      <c r="W24" s="49">
        <v>4.4530000000000003</v>
      </c>
      <c r="X24" s="49">
        <v>1E-3</v>
      </c>
      <c r="Y24" s="49">
        <v>0</v>
      </c>
      <c r="Z24" s="23">
        <f t="shared" si="2"/>
        <v>17.994</v>
      </c>
      <c r="AA24" s="49">
        <v>8.99</v>
      </c>
      <c r="AB24" s="49">
        <v>4.5780000000000003</v>
      </c>
      <c r="AC24" s="49">
        <v>9.4019999999999992</v>
      </c>
      <c r="AD24" s="49">
        <v>5.7160000000000002</v>
      </c>
      <c r="AE24" s="49">
        <v>7.2629999999999999</v>
      </c>
      <c r="AF24" s="49">
        <v>4.8490000000000002</v>
      </c>
      <c r="AG24" s="49">
        <v>2E-3</v>
      </c>
      <c r="AH24" s="49">
        <v>1E-3</v>
      </c>
      <c r="AI24" s="23">
        <f t="shared" si="3"/>
        <v>40.801000000000002</v>
      </c>
      <c r="AJ24" s="49">
        <v>2.6749999999999998</v>
      </c>
      <c r="AK24" s="49">
        <v>5.1760000000000002</v>
      </c>
      <c r="AL24" s="49">
        <v>2.5539999999999998</v>
      </c>
      <c r="AM24" s="49">
        <v>9.3620000000000001</v>
      </c>
      <c r="AN24" s="49">
        <v>0.497</v>
      </c>
      <c r="AO24" s="49">
        <v>9.5069999999999997</v>
      </c>
      <c r="AP24" s="49">
        <v>0</v>
      </c>
      <c r="AQ24" s="49">
        <v>0</v>
      </c>
      <c r="AR24" s="23">
        <f t="shared" si="4"/>
        <v>29.771000000000001</v>
      </c>
      <c r="AS24" s="49">
        <v>0.878</v>
      </c>
      <c r="AT24" s="49">
        <v>0.161</v>
      </c>
      <c r="AU24" s="23">
        <f t="shared" si="10"/>
        <v>1.0389999999999999</v>
      </c>
      <c r="AV24" s="49">
        <v>0</v>
      </c>
      <c r="AW24" s="49">
        <v>0</v>
      </c>
      <c r="AX24" s="49">
        <v>7.8310000000000004</v>
      </c>
      <c r="AY24" s="49">
        <v>6.2389999999999999</v>
      </c>
      <c r="AZ24" s="49">
        <v>0</v>
      </c>
      <c r="BA24" s="23">
        <f t="shared" si="11"/>
        <v>14.07</v>
      </c>
      <c r="BB24" s="49">
        <v>2.589</v>
      </c>
      <c r="BC24" s="49">
        <v>2.3929999999999998</v>
      </c>
      <c r="BD24" s="49">
        <v>2.3730000000000002</v>
      </c>
      <c r="BE24" s="49">
        <v>4.5380000000000003</v>
      </c>
      <c r="BF24" s="49">
        <v>3.9790000000000001</v>
      </c>
      <c r="BG24" s="49">
        <v>2.94</v>
      </c>
      <c r="BH24" s="23">
        <f t="shared" si="5"/>
        <v>18.812000000000001</v>
      </c>
      <c r="BI24" s="49">
        <v>0.64100000000000001</v>
      </c>
      <c r="BJ24" s="49">
        <v>4.7E-2</v>
      </c>
      <c r="BK24" s="49">
        <v>0.53200000000000003</v>
      </c>
      <c r="BL24" s="49">
        <v>0.22900000000000001</v>
      </c>
      <c r="BM24" s="23">
        <f t="shared" si="6"/>
        <v>1.4490000000000003</v>
      </c>
      <c r="BN24" s="49">
        <v>13.382999999999999</v>
      </c>
      <c r="BO24" s="49">
        <v>12.302</v>
      </c>
      <c r="BP24" s="23">
        <f t="shared" si="7"/>
        <v>25.684999999999999</v>
      </c>
      <c r="BQ24" s="49">
        <v>1.593</v>
      </c>
      <c r="BR24" s="49">
        <v>2.9510000000000001</v>
      </c>
      <c r="BS24" s="49">
        <v>2.0539999999999998</v>
      </c>
      <c r="BT24" s="49">
        <v>2.1560000000000001</v>
      </c>
      <c r="BU24" s="49">
        <v>0.159</v>
      </c>
      <c r="BV24" s="49">
        <v>1.593</v>
      </c>
      <c r="BW24" s="49">
        <v>0</v>
      </c>
      <c r="BX24" s="49">
        <v>0</v>
      </c>
      <c r="BY24" s="23">
        <f t="shared" si="12"/>
        <v>10.506000000000002</v>
      </c>
      <c r="BZ24" s="49"/>
      <c r="CA24" s="23"/>
      <c r="CB24" s="23"/>
      <c r="CD24" s="42"/>
    </row>
    <row r="25" spans="1:84" s="5" customFormat="1">
      <c r="A25" s="20">
        <f t="shared" si="13"/>
        <v>42907</v>
      </c>
      <c r="B25" s="21" t="s">
        <v>54</v>
      </c>
      <c r="C25" s="22">
        <f t="shared" si="1"/>
        <v>201.35500000000002</v>
      </c>
      <c r="D25" s="49">
        <v>0</v>
      </c>
      <c r="E25" s="49">
        <v>4.1349999999999998</v>
      </c>
      <c r="F25" s="49">
        <v>5.766</v>
      </c>
      <c r="G25" s="49">
        <v>1.974</v>
      </c>
      <c r="H25" s="49">
        <v>1E-3</v>
      </c>
      <c r="I25" s="49">
        <v>1E-3</v>
      </c>
      <c r="J25" s="49">
        <v>0.41599999999999998</v>
      </c>
      <c r="K25" s="49">
        <v>9.2999999999999999E-2</v>
      </c>
      <c r="L25" s="49">
        <v>7.1509999999999998</v>
      </c>
      <c r="M25" s="49">
        <v>7.569</v>
      </c>
      <c r="N25" s="32">
        <f t="shared" si="8"/>
        <v>27.105999999999998</v>
      </c>
      <c r="O25" s="49">
        <v>10.773</v>
      </c>
      <c r="P25" s="49">
        <v>4.3360000000000003</v>
      </c>
      <c r="Q25" s="32">
        <f t="shared" si="9"/>
        <v>15.109</v>
      </c>
      <c r="R25" s="49">
        <v>3.9860000000000002</v>
      </c>
      <c r="S25" s="49">
        <v>0</v>
      </c>
      <c r="T25" s="49">
        <v>3.8050000000000002</v>
      </c>
      <c r="U25" s="49">
        <v>0</v>
      </c>
      <c r="V25" s="49">
        <v>5.6859999999999999</v>
      </c>
      <c r="W25" s="49">
        <v>3.988</v>
      </c>
      <c r="X25" s="49">
        <v>1E-3</v>
      </c>
      <c r="Y25" s="49">
        <v>0</v>
      </c>
      <c r="Z25" s="23">
        <f t="shared" si="2"/>
        <v>17.466000000000001</v>
      </c>
      <c r="AA25" s="49">
        <v>8.9629999999999992</v>
      </c>
      <c r="AB25" s="49">
        <v>4.5880000000000001</v>
      </c>
      <c r="AC25" s="49">
        <v>8.9480000000000004</v>
      </c>
      <c r="AD25" s="49">
        <v>5.68</v>
      </c>
      <c r="AE25" s="49">
        <v>7.2549999999999999</v>
      </c>
      <c r="AF25" s="49">
        <v>4.8499999999999996</v>
      </c>
      <c r="AG25" s="49">
        <v>3.0000000000000001E-3</v>
      </c>
      <c r="AH25" s="49">
        <v>2E-3</v>
      </c>
      <c r="AI25" s="23">
        <f t="shared" si="3"/>
        <v>40.289000000000001</v>
      </c>
      <c r="AJ25" s="49">
        <v>2.649</v>
      </c>
      <c r="AK25" s="49">
        <v>5.1829999999999998</v>
      </c>
      <c r="AL25" s="49">
        <v>2.5179999999999998</v>
      </c>
      <c r="AM25" s="49">
        <v>9.3659999999999997</v>
      </c>
      <c r="AN25" s="49">
        <v>0.47599999999999998</v>
      </c>
      <c r="AO25" s="49">
        <v>9.5050000000000008</v>
      </c>
      <c r="AP25" s="49">
        <v>0</v>
      </c>
      <c r="AQ25" s="49">
        <v>0</v>
      </c>
      <c r="AR25" s="23">
        <f t="shared" si="4"/>
        <v>29.697000000000003</v>
      </c>
      <c r="AS25" s="49">
        <v>0.86</v>
      </c>
      <c r="AT25" s="49">
        <v>0.16300000000000001</v>
      </c>
      <c r="AU25" s="23">
        <f t="shared" si="10"/>
        <v>1.0229999999999999</v>
      </c>
      <c r="AV25" s="49">
        <v>1E-3</v>
      </c>
      <c r="AW25" s="49">
        <v>0</v>
      </c>
      <c r="AX25" s="49">
        <v>7.8330000000000002</v>
      </c>
      <c r="AY25" s="49">
        <v>6.2460000000000004</v>
      </c>
      <c r="AZ25" s="49">
        <v>0</v>
      </c>
      <c r="BA25" s="23">
        <f t="shared" si="11"/>
        <v>14.080000000000002</v>
      </c>
      <c r="BB25" s="49">
        <v>2.7</v>
      </c>
      <c r="BC25" s="49">
        <v>2.3820000000000001</v>
      </c>
      <c r="BD25" s="49">
        <v>2.375</v>
      </c>
      <c r="BE25" s="49">
        <v>4.548</v>
      </c>
      <c r="BF25" s="49">
        <v>3.97</v>
      </c>
      <c r="BG25" s="49">
        <v>2.948</v>
      </c>
      <c r="BH25" s="23">
        <f t="shared" si="5"/>
        <v>18.923000000000002</v>
      </c>
      <c r="BI25" s="49">
        <v>0.66700000000000004</v>
      </c>
      <c r="BJ25" s="49">
        <v>4.5999999999999999E-2</v>
      </c>
      <c r="BK25" s="49">
        <v>0.53</v>
      </c>
      <c r="BL25" s="49">
        <v>0.252</v>
      </c>
      <c r="BM25" s="23">
        <f t="shared" si="6"/>
        <v>1.4950000000000001</v>
      </c>
      <c r="BN25" s="49">
        <v>13.391</v>
      </c>
      <c r="BO25" s="49">
        <v>12.303000000000001</v>
      </c>
      <c r="BP25" s="23">
        <f t="shared" si="7"/>
        <v>25.694000000000003</v>
      </c>
      <c r="BQ25" s="49">
        <v>1.5820000000000001</v>
      </c>
      <c r="BR25" s="49">
        <v>2.9430000000000001</v>
      </c>
      <c r="BS25" s="49">
        <v>2.0670000000000002</v>
      </c>
      <c r="BT25" s="49">
        <v>2.1280000000000001</v>
      </c>
      <c r="BU25" s="49">
        <v>0.157</v>
      </c>
      <c r="BV25" s="49">
        <v>1.595</v>
      </c>
      <c r="BW25" s="49">
        <v>0</v>
      </c>
      <c r="BX25" s="49">
        <v>1E-3</v>
      </c>
      <c r="BY25" s="23">
        <f t="shared" si="12"/>
        <v>10.473000000000001</v>
      </c>
      <c r="BZ25" s="49"/>
      <c r="CA25" s="23"/>
      <c r="CB25" s="23"/>
      <c r="CD25" s="42"/>
    </row>
    <row r="26" spans="1:84" s="5" customFormat="1">
      <c r="A26" s="20">
        <f t="shared" si="13"/>
        <v>42907</v>
      </c>
      <c r="B26" s="31" t="s">
        <v>55</v>
      </c>
      <c r="C26" s="22">
        <f t="shared" si="1"/>
        <v>200.92000000000002</v>
      </c>
      <c r="D26" s="49">
        <v>0</v>
      </c>
      <c r="E26" s="49">
        <v>4.1390000000000002</v>
      </c>
      <c r="F26" s="49">
        <v>5.8049999999999997</v>
      </c>
      <c r="G26" s="49">
        <v>1.9670000000000001</v>
      </c>
      <c r="H26" s="49">
        <v>0</v>
      </c>
      <c r="I26" s="49">
        <v>0</v>
      </c>
      <c r="J26" s="49">
        <v>0.40300000000000002</v>
      </c>
      <c r="K26" s="49">
        <v>9.1999999999999998E-2</v>
      </c>
      <c r="L26" s="49">
        <v>7.1440000000000001</v>
      </c>
      <c r="M26" s="49">
        <v>7.5739999999999998</v>
      </c>
      <c r="N26" s="32">
        <f t="shared" si="8"/>
        <v>27.124000000000002</v>
      </c>
      <c r="O26" s="49">
        <v>10.802</v>
      </c>
      <c r="P26" s="49">
        <v>4.3390000000000004</v>
      </c>
      <c r="Q26" s="32">
        <f t="shared" si="9"/>
        <v>15.141</v>
      </c>
      <c r="R26" s="49">
        <v>4.0990000000000002</v>
      </c>
      <c r="S26" s="49">
        <v>0</v>
      </c>
      <c r="T26" s="49">
        <v>3.7589999999999999</v>
      </c>
      <c r="U26" s="49">
        <v>0</v>
      </c>
      <c r="V26" s="49">
        <v>5.8250000000000002</v>
      </c>
      <c r="W26" s="49">
        <v>3.02</v>
      </c>
      <c r="X26" s="49">
        <v>1E-3</v>
      </c>
      <c r="Y26" s="49">
        <v>0</v>
      </c>
      <c r="Z26" s="32">
        <f t="shared" si="2"/>
        <v>16.704000000000001</v>
      </c>
      <c r="AA26" s="49">
        <v>8.9480000000000004</v>
      </c>
      <c r="AB26" s="49">
        <v>4.609</v>
      </c>
      <c r="AC26" s="49">
        <v>8.9440000000000008</v>
      </c>
      <c r="AD26" s="49">
        <v>5.734</v>
      </c>
      <c r="AE26" s="49">
        <v>7.2519999999999998</v>
      </c>
      <c r="AF26" s="49">
        <v>4.8360000000000003</v>
      </c>
      <c r="AG26" s="49">
        <v>3.0000000000000001E-3</v>
      </c>
      <c r="AH26" s="49">
        <v>2E-3</v>
      </c>
      <c r="AI26" s="32">
        <f t="shared" si="3"/>
        <v>40.328000000000003</v>
      </c>
      <c r="AJ26" s="49">
        <v>2.69</v>
      </c>
      <c r="AK26" s="49">
        <v>5.1680000000000001</v>
      </c>
      <c r="AL26" s="49">
        <v>2.5430000000000001</v>
      </c>
      <c r="AM26" s="49">
        <v>9.2989999999999995</v>
      </c>
      <c r="AN26" s="49">
        <v>0.47899999999999998</v>
      </c>
      <c r="AO26" s="49">
        <v>9.4960000000000004</v>
      </c>
      <c r="AP26" s="49">
        <v>0</v>
      </c>
      <c r="AQ26" s="49">
        <v>0</v>
      </c>
      <c r="AR26" s="32">
        <f t="shared" si="4"/>
        <v>29.674999999999997</v>
      </c>
      <c r="AS26" s="49">
        <v>0.84799999999999998</v>
      </c>
      <c r="AT26" s="49">
        <v>0.13500000000000001</v>
      </c>
      <c r="AU26" s="23">
        <f t="shared" si="10"/>
        <v>0.98299999999999998</v>
      </c>
      <c r="AV26" s="49">
        <v>0</v>
      </c>
      <c r="AW26" s="49">
        <v>0</v>
      </c>
      <c r="AX26" s="49">
        <v>7.851</v>
      </c>
      <c r="AY26" s="49">
        <v>6.2389999999999999</v>
      </c>
      <c r="AZ26" s="49">
        <v>0</v>
      </c>
      <c r="BA26" s="23">
        <f t="shared" si="11"/>
        <v>14.09</v>
      </c>
      <c r="BB26" s="49">
        <v>2.7290000000000001</v>
      </c>
      <c r="BC26" s="49">
        <v>2.5459999999999998</v>
      </c>
      <c r="BD26" s="49">
        <v>2.3940000000000001</v>
      </c>
      <c r="BE26" s="49">
        <v>4.5609999999999999</v>
      </c>
      <c r="BF26" s="49">
        <v>3.9580000000000002</v>
      </c>
      <c r="BG26" s="49">
        <v>2.9449999999999998</v>
      </c>
      <c r="BH26" s="32">
        <f t="shared" si="5"/>
        <v>19.133000000000003</v>
      </c>
      <c r="BI26" s="49">
        <v>0.66200000000000003</v>
      </c>
      <c r="BJ26" s="49">
        <v>4.7E-2</v>
      </c>
      <c r="BK26" s="49">
        <v>0.53200000000000003</v>
      </c>
      <c r="BL26" s="49">
        <v>0.21199999999999999</v>
      </c>
      <c r="BM26" s="32">
        <f t="shared" si="6"/>
        <v>1.4530000000000001</v>
      </c>
      <c r="BN26" s="49">
        <v>13.436999999999999</v>
      </c>
      <c r="BO26" s="49">
        <v>12.327999999999999</v>
      </c>
      <c r="BP26" s="32">
        <f t="shared" si="7"/>
        <v>25.765000000000001</v>
      </c>
      <c r="BQ26" s="49">
        <v>1.619</v>
      </c>
      <c r="BR26" s="49">
        <v>2.9350000000000001</v>
      </c>
      <c r="BS26" s="49">
        <v>2.0649999999999999</v>
      </c>
      <c r="BT26" s="49">
        <v>2.153</v>
      </c>
      <c r="BU26" s="49">
        <v>0.159</v>
      </c>
      <c r="BV26" s="49">
        <v>1.593</v>
      </c>
      <c r="BW26" s="49">
        <v>0</v>
      </c>
      <c r="BX26" s="49">
        <v>0</v>
      </c>
      <c r="BY26" s="23">
        <f t="shared" si="12"/>
        <v>10.524000000000001</v>
      </c>
      <c r="BZ26" s="49"/>
      <c r="CA26" s="23"/>
      <c r="CB26" s="23"/>
      <c r="CD26" s="42"/>
    </row>
    <row r="27" spans="1:84" s="35" customFormat="1">
      <c r="A27" s="20">
        <f t="shared" si="13"/>
        <v>42907</v>
      </c>
      <c r="B27" s="21" t="s">
        <v>56</v>
      </c>
      <c r="C27" s="22">
        <f t="shared" si="1"/>
        <v>200.58799999999999</v>
      </c>
      <c r="D27" s="49">
        <v>0</v>
      </c>
      <c r="E27" s="49">
        <v>4.17</v>
      </c>
      <c r="F27" s="49">
        <v>5.8019999999999996</v>
      </c>
      <c r="G27" s="49">
        <v>1.97</v>
      </c>
      <c r="H27" s="49">
        <v>0</v>
      </c>
      <c r="I27" s="49">
        <v>0</v>
      </c>
      <c r="J27" s="49">
        <v>0.42099999999999999</v>
      </c>
      <c r="K27" s="49">
        <v>0.112</v>
      </c>
      <c r="L27" s="49">
        <v>7.1550000000000002</v>
      </c>
      <c r="M27" s="49">
        <v>7.5650000000000004</v>
      </c>
      <c r="N27" s="32">
        <f t="shared" si="8"/>
        <v>27.195</v>
      </c>
      <c r="O27" s="49">
        <v>10.698</v>
      </c>
      <c r="P27" s="49">
        <v>4.32</v>
      </c>
      <c r="Q27" s="32">
        <f t="shared" si="9"/>
        <v>15.018000000000001</v>
      </c>
      <c r="R27" s="49">
        <v>4.0789999999999997</v>
      </c>
      <c r="S27" s="49">
        <v>0</v>
      </c>
      <c r="T27" s="49">
        <v>3.6709999999999998</v>
      </c>
      <c r="U27" s="49">
        <v>0</v>
      </c>
      <c r="V27" s="49">
        <v>5.8570000000000002</v>
      </c>
      <c r="W27" s="49">
        <v>3.02</v>
      </c>
      <c r="X27" s="49">
        <v>1E-3</v>
      </c>
      <c r="Y27" s="49">
        <v>0</v>
      </c>
      <c r="Z27" s="23">
        <f t="shared" si="2"/>
        <v>16.628</v>
      </c>
      <c r="AA27" s="49">
        <v>8.9350000000000005</v>
      </c>
      <c r="AB27" s="49">
        <v>4.5720000000000001</v>
      </c>
      <c r="AC27" s="49">
        <v>8.8620000000000001</v>
      </c>
      <c r="AD27" s="49">
        <v>5.6589999999999998</v>
      </c>
      <c r="AE27" s="49">
        <v>7.2439999999999998</v>
      </c>
      <c r="AF27" s="49">
        <v>4.8380000000000001</v>
      </c>
      <c r="AG27" s="49">
        <v>2E-3</v>
      </c>
      <c r="AH27" s="49">
        <v>2E-3</v>
      </c>
      <c r="AI27" s="23">
        <f t="shared" si="3"/>
        <v>40.114000000000004</v>
      </c>
      <c r="AJ27" s="49">
        <v>2.677</v>
      </c>
      <c r="AK27" s="49">
        <v>5.1890000000000001</v>
      </c>
      <c r="AL27" s="49">
        <v>2.5409999999999999</v>
      </c>
      <c r="AM27" s="49">
        <v>9.33</v>
      </c>
      <c r="AN27" s="49">
        <v>0.5</v>
      </c>
      <c r="AO27" s="49">
        <v>9.5109999999999992</v>
      </c>
      <c r="AP27" s="49">
        <v>0</v>
      </c>
      <c r="AQ27" s="49">
        <v>0</v>
      </c>
      <c r="AR27" s="23">
        <f t="shared" si="4"/>
        <v>29.748000000000001</v>
      </c>
      <c r="AS27" s="49">
        <v>0.85599999999999998</v>
      </c>
      <c r="AT27" s="49">
        <v>0.13100000000000001</v>
      </c>
      <c r="AU27" s="23">
        <f t="shared" si="10"/>
        <v>0.98699999999999999</v>
      </c>
      <c r="AV27" s="49">
        <v>0</v>
      </c>
      <c r="AW27" s="49">
        <v>0</v>
      </c>
      <c r="AX27" s="49">
        <v>7.835</v>
      </c>
      <c r="AY27" s="49">
        <v>6.2750000000000004</v>
      </c>
      <c r="AZ27" s="49">
        <v>-3.0000000000000001E-3</v>
      </c>
      <c r="BA27" s="23">
        <f t="shared" si="11"/>
        <v>14.106999999999999</v>
      </c>
      <c r="BB27" s="49">
        <v>2.7229999999999999</v>
      </c>
      <c r="BC27" s="49">
        <v>2.5499999999999998</v>
      </c>
      <c r="BD27" s="49">
        <v>2.383</v>
      </c>
      <c r="BE27" s="49">
        <v>4.5810000000000004</v>
      </c>
      <c r="BF27" s="49">
        <v>3.948</v>
      </c>
      <c r="BG27" s="49">
        <v>2.9329999999999998</v>
      </c>
      <c r="BH27" s="23">
        <f t="shared" si="5"/>
        <v>19.117999999999999</v>
      </c>
      <c r="BI27" s="49">
        <v>0.68600000000000005</v>
      </c>
      <c r="BJ27" s="49">
        <v>4.7E-2</v>
      </c>
      <c r="BK27" s="49">
        <v>0.53200000000000003</v>
      </c>
      <c r="BL27" s="49">
        <v>0.248</v>
      </c>
      <c r="BM27" s="23">
        <f t="shared" si="6"/>
        <v>1.5130000000000001</v>
      </c>
      <c r="BN27" s="49">
        <v>13.382</v>
      </c>
      <c r="BO27" s="49">
        <v>12.303000000000001</v>
      </c>
      <c r="BP27" s="23">
        <f t="shared" si="7"/>
        <v>25.685000000000002</v>
      </c>
      <c r="BQ27" s="49">
        <v>1.603</v>
      </c>
      <c r="BR27" s="49">
        <v>2.9359999999999999</v>
      </c>
      <c r="BS27" s="49">
        <v>2.0670000000000002</v>
      </c>
      <c r="BT27" s="49">
        <v>2.1160000000000001</v>
      </c>
      <c r="BU27" s="49">
        <v>0.16</v>
      </c>
      <c r="BV27" s="49">
        <v>1.593</v>
      </c>
      <c r="BW27" s="49">
        <v>0</v>
      </c>
      <c r="BX27" s="49">
        <v>0</v>
      </c>
      <c r="BY27" s="23">
        <f t="shared" si="12"/>
        <v>10.475</v>
      </c>
      <c r="BZ27" s="49"/>
      <c r="CA27" s="23"/>
      <c r="CB27" s="23"/>
      <c r="CC27" s="5"/>
      <c r="CD27" s="42"/>
      <c r="CF27" s="5"/>
    </row>
    <row r="28" spans="1:84" s="5" customFormat="1">
      <c r="A28" s="20">
        <f t="shared" si="13"/>
        <v>42907</v>
      </c>
      <c r="B28" s="21" t="s">
        <v>57</v>
      </c>
      <c r="C28" s="22">
        <f t="shared" si="1"/>
        <v>200.58500000000001</v>
      </c>
      <c r="D28" s="49">
        <v>0</v>
      </c>
      <c r="E28" s="49">
        <v>4.1440000000000001</v>
      </c>
      <c r="F28" s="49">
        <v>5.851</v>
      </c>
      <c r="G28" s="49">
        <v>1.96</v>
      </c>
      <c r="H28" s="49">
        <v>1E-3</v>
      </c>
      <c r="I28" s="49">
        <v>1E-3</v>
      </c>
      <c r="J28" s="49">
        <v>0.42599999999999999</v>
      </c>
      <c r="K28" s="49">
        <v>0.111</v>
      </c>
      <c r="L28" s="49">
        <v>7.1470000000000002</v>
      </c>
      <c r="M28" s="49">
        <v>7.5659999999999998</v>
      </c>
      <c r="N28" s="32">
        <f t="shared" si="8"/>
        <v>27.207000000000001</v>
      </c>
      <c r="O28" s="49">
        <v>10.773</v>
      </c>
      <c r="P28" s="49">
        <v>4.34</v>
      </c>
      <c r="Q28" s="32">
        <f t="shared" si="9"/>
        <v>15.113</v>
      </c>
      <c r="R28" s="49">
        <v>4.069</v>
      </c>
      <c r="S28" s="49">
        <v>0</v>
      </c>
      <c r="T28" s="49">
        <v>3.8010000000000002</v>
      </c>
      <c r="U28" s="49">
        <v>0</v>
      </c>
      <c r="V28" s="49">
        <v>5.8550000000000004</v>
      </c>
      <c r="W28" s="49">
        <v>3.0169999999999999</v>
      </c>
      <c r="X28" s="49">
        <v>0</v>
      </c>
      <c r="Y28" s="49">
        <v>0</v>
      </c>
      <c r="Z28" s="23">
        <f t="shared" si="2"/>
        <v>16.742000000000001</v>
      </c>
      <c r="AA28" s="49">
        <v>8.8729999999999993</v>
      </c>
      <c r="AB28" s="49">
        <v>4.5609999999999999</v>
      </c>
      <c r="AC28" s="49">
        <v>8.6690000000000005</v>
      </c>
      <c r="AD28" s="49">
        <v>5.7270000000000003</v>
      </c>
      <c r="AE28" s="49">
        <v>7.2439999999999998</v>
      </c>
      <c r="AF28" s="49">
        <v>4.8330000000000002</v>
      </c>
      <c r="AG28" s="49">
        <v>3.0000000000000001E-3</v>
      </c>
      <c r="AH28" s="49">
        <v>2E-3</v>
      </c>
      <c r="AI28" s="23">
        <f t="shared" si="3"/>
        <v>39.911999999999999</v>
      </c>
      <c r="AJ28" s="49">
        <v>2.669</v>
      </c>
      <c r="AK28" s="49">
        <v>5.1920000000000002</v>
      </c>
      <c r="AL28" s="49">
        <v>2.524</v>
      </c>
      <c r="AM28" s="49">
        <v>9.3550000000000004</v>
      </c>
      <c r="AN28" s="49">
        <v>0.49299999999999999</v>
      </c>
      <c r="AO28" s="49">
        <v>9.5069999999999997</v>
      </c>
      <c r="AP28" s="49">
        <v>1E-3</v>
      </c>
      <c r="AQ28" s="49">
        <v>0</v>
      </c>
      <c r="AR28" s="23">
        <f t="shared" si="4"/>
        <v>29.741000000000003</v>
      </c>
      <c r="AS28" s="49">
        <v>0.84799999999999998</v>
      </c>
      <c r="AT28" s="49">
        <v>0.129</v>
      </c>
      <c r="AU28" s="23">
        <f t="shared" si="10"/>
        <v>0.97699999999999998</v>
      </c>
      <c r="AV28" s="49">
        <v>0</v>
      </c>
      <c r="AW28" s="49">
        <v>0</v>
      </c>
      <c r="AX28" s="49">
        <v>7.8440000000000003</v>
      </c>
      <c r="AY28" s="49">
        <v>6.2859999999999996</v>
      </c>
      <c r="AZ28" s="49">
        <v>0</v>
      </c>
      <c r="BA28" s="23">
        <f t="shared" si="11"/>
        <v>14.129999999999999</v>
      </c>
      <c r="BB28" s="49">
        <v>2.7269999999999999</v>
      </c>
      <c r="BC28" s="49">
        <v>2.5569999999999999</v>
      </c>
      <c r="BD28" s="49">
        <v>2.3940000000000001</v>
      </c>
      <c r="BE28" s="49">
        <v>4.5890000000000004</v>
      </c>
      <c r="BF28" s="49">
        <v>3.9369999999999998</v>
      </c>
      <c r="BG28" s="49">
        <v>2.9430000000000001</v>
      </c>
      <c r="BH28" s="23">
        <f t="shared" si="5"/>
        <v>19.147000000000002</v>
      </c>
      <c r="BI28" s="49">
        <v>0.69199999999999995</v>
      </c>
      <c r="BJ28" s="49">
        <v>4.8000000000000001E-2</v>
      </c>
      <c r="BK28" s="49">
        <v>0.53100000000000003</v>
      </c>
      <c r="BL28" s="49">
        <v>0.23599999999999999</v>
      </c>
      <c r="BM28" s="23">
        <f t="shared" si="6"/>
        <v>1.5069999999999999</v>
      </c>
      <c r="BN28" s="49">
        <v>13.339</v>
      </c>
      <c r="BO28" s="49">
        <v>12.292999999999999</v>
      </c>
      <c r="BP28" s="23">
        <f t="shared" si="7"/>
        <v>25.631999999999998</v>
      </c>
      <c r="BQ28" s="49">
        <v>1.589</v>
      </c>
      <c r="BR28" s="49">
        <v>2.9279999999999999</v>
      </c>
      <c r="BS28" s="49">
        <v>2.0760000000000001</v>
      </c>
      <c r="BT28" s="49">
        <v>2.1309999999999998</v>
      </c>
      <c r="BU28" s="49">
        <v>0.158</v>
      </c>
      <c r="BV28" s="49">
        <v>1.5940000000000001</v>
      </c>
      <c r="BW28" s="49">
        <v>0</v>
      </c>
      <c r="BX28" s="49">
        <v>1E-3</v>
      </c>
      <c r="BY28" s="23">
        <f t="shared" si="12"/>
        <v>10.476999999999999</v>
      </c>
      <c r="BZ28" s="49"/>
      <c r="CA28" s="23"/>
      <c r="CB28" s="23"/>
      <c r="CD28" s="42"/>
    </row>
    <row r="29" spans="1:84" s="5" customFormat="1">
      <c r="A29" s="20">
        <f t="shared" si="13"/>
        <v>42907</v>
      </c>
      <c r="B29" s="21" t="s">
        <v>58</v>
      </c>
      <c r="C29" s="22">
        <f t="shared" si="1"/>
        <v>200.488</v>
      </c>
      <c r="D29" s="49">
        <v>0</v>
      </c>
      <c r="E29" s="49">
        <v>4.0819999999999999</v>
      </c>
      <c r="F29" s="49">
        <v>5.8079999999999998</v>
      </c>
      <c r="G29" s="49">
        <v>1.974</v>
      </c>
      <c r="H29" s="49">
        <v>0</v>
      </c>
      <c r="I29" s="49">
        <v>0</v>
      </c>
      <c r="J29" s="49">
        <v>0.42299999999999999</v>
      </c>
      <c r="K29" s="49">
        <v>0.09</v>
      </c>
      <c r="L29" s="49">
        <v>7.149</v>
      </c>
      <c r="M29" s="49">
        <v>7.5759999999999996</v>
      </c>
      <c r="N29" s="32">
        <f t="shared" si="8"/>
        <v>27.102</v>
      </c>
      <c r="O29" s="49">
        <v>10.705</v>
      </c>
      <c r="P29" s="49">
        <v>4.343</v>
      </c>
      <c r="Q29" s="32">
        <f t="shared" si="9"/>
        <v>15.048</v>
      </c>
      <c r="R29" s="49">
        <v>4.0789999999999997</v>
      </c>
      <c r="S29" s="49">
        <v>0</v>
      </c>
      <c r="T29" s="49">
        <v>3.7210000000000001</v>
      </c>
      <c r="U29" s="49">
        <v>0</v>
      </c>
      <c r="V29" s="49">
        <v>5.8620000000000001</v>
      </c>
      <c r="W29" s="49">
        <v>3.0219999999999998</v>
      </c>
      <c r="X29" s="49">
        <v>1E-3</v>
      </c>
      <c r="Y29" s="49">
        <v>0</v>
      </c>
      <c r="Z29" s="23">
        <f t="shared" si="2"/>
        <v>16.684999999999999</v>
      </c>
      <c r="AA29" s="49">
        <v>8.98</v>
      </c>
      <c r="AB29" s="49">
        <v>4.5839999999999996</v>
      </c>
      <c r="AC29" s="49">
        <v>8.6920000000000002</v>
      </c>
      <c r="AD29" s="49">
        <v>5.649</v>
      </c>
      <c r="AE29" s="49">
        <v>5.8650000000000002</v>
      </c>
      <c r="AF29" s="49">
        <v>4.8609999999999998</v>
      </c>
      <c r="AG29" s="49">
        <v>3.0000000000000001E-3</v>
      </c>
      <c r="AH29" s="49">
        <v>2E-3</v>
      </c>
      <c r="AI29" s="23">
        <f t="shared" si="3"/>
        <v>38.636000000000003</v>
      </c>
      <c r="AJ29" s="49">
        <v>2.6840000000000002</v>
      </c>
      <c r="AK29" s="49">
        <v>5.2160000000000002</v>
      </c>
      <c r="AL29" s="49">
        <v>2.5390000000000001</v>
      </c>
      <c r="AM29" s="49">
        <v>9.4060000000000006</v>
      </c>
      <c r="AN29" s="49">
        <v>1.913</v>
      </c>
      <c r="AO29" s="49">
        <v>9.3989999999999991</v>
      </c>
      <c r="AP29" s="49">
        <v>0</v>
      </c>
      <c r="AQ29" s="49">
        <v>0</v>
      </c>
      <c r="AR29" s="23">
        <f t="shared" si="4"/>
        <v>31.156999999999996</v>
      </c>
      <c r="AS29" s="49">
        <v>0.84399999999999997</v>
      </c>
      <c r="AT29" s="49">
        <v>0.126</v>
      </c>
      <c r="AU29" s="23">
        <f t="shared" si="10"/>
        <v>0.97</v>
      </c>
      <c r="AV29" s="49">
        <v>0</v>
      </c>
      <c r="AW29" s="49">
        <v>0</v>
      </c>
      <c r="AX29" s="49">
        <v>7.8289999999999997</v>
      </c>
      <c r="AY29" s="49">
        <v>6.2910000000000004</v>
      </c>
      <c r="AZ29" s="49">
        <v>0</v>
      </c>
      <c r="BA29" s="23">
        <f t="shared" si="11"/>
        <v>14.120000000000001</v>
      </c>
      <c r="BB29" s="49">
        <v>2.73</v>
      </c>
      <c r="BC29" s="49">
        <v>2.5590000000000002</v>
      </c>
      <c r="BD29" s="49">
        <v>2.403</v>
      </c>
      <c r="BE29" s="49">
        <v>4.5549999999999997</v>
      </c>
      <c r="BF29" s="49">
        <v>3.9380000000000002</v>
      </c>
      <c r="BG29" s="49">
        <v>2.9470000000000001</v>
      </c>
      <c r="BH29" s="23">
        <f t="shared" si="5"/>
        <v>19.131999999999998</v>
      </c>
      <c r="BI29" s="49">
        <v>0.65200000000000002</v>
      </c>
      <c r="BJ29" s="49">
        <v>4.5999999999999999E-2</v>
      </c>
      <c r="BK29" s="49">
        <v>0.53100000000000003</v>
      </c>
      <c r="BL29" s="49">
        <v>0.223</v>
      </c>
      <c r="BM29" s="23">
        <f t="shared" si="6"/>
        <v>1.4520000000000002</v>
      </c>
      <c r="BN29" s="49">
        <v>13.366</v>
      </c>
      <c r="BO29" s="49">
        <v>12.303000000000001</v>
      </c>
      <c r="BP29" s="23">
        <f t="shared" si="7"/>
        <v>25.669</v>
      </c>
      <c r="BQ29" s="49">
        <v>1.6060000000000001</v>
      </c>
      <c r="BR29" s="49">
        <v>2.9340000000000002</v>
      </c>
      <c r="BS29" s="49">
        <v>2.08</v>
      </c>
      <c r="BT29" s="49">
        <v>2.1440000000000001</v>
      </c>
      <c r="BU29" s="49">
        <v>0.159</v>
      </c>
      <c r="BV29" s="49">
        <v>1.5940000000000001</v>
      </c>
      <c r="BW29" s="49">
        <v>0</v>
      </c>
      <c r="BX29" s="49">
        <v>0</v>
      </c>
      <c r="BY29" s="23">
        <f t="shared" si="12"/>
        <v>10.516999999999999</v>
      </c>
      <c r="BZ29" s="49"/>
      <c r="CA29" s="23"/>
      <c r="CB29" s="23"/>
      <c r="CD29" s="42"/>
    </row>
    <row r="30" spans="1:84" s="5" customFormat="1">
      <c r="A30" s="20">
        <f t="shared" si="13"/>
        <v>42907</v>
      </c>
      <c r="B30" s="31" t="s">
        <v>59</v>
      </c>
      <c r="C30" s="22">
        <f t="shared" si="1"/>
        <v>201.18300000000002</v>
      </c>
      <c r="D30" s="49">
        <v>0</v>
      </c>
      <c r="E30" s="49">
        <v>4.1550000000000002</v>
      </c>
      <c r="F30" s="49">
        <v>5.8010000000000002</v>
      </c>
      <c r="G30" s="49">
        <v>1.98</v>
      </c>
      <c r="H30" s="49">
        <v>0</v>
      </c>
      <c r="I30" s="49">
        <v>0</v>
      </c>
      <c r="J30" s="49">
        <v>0.43</v>
      </c>
      <c r="K30" s="49">
        <v>8.5000000000000006E-2</v>
      </c>
      <c r="L30" s="49">
        <v>7.1509999999999998</v>
      </c>
      <c r="M30" s="49">
        <v>7.5810000000000004</v>
      </c>
      <c r="N30" s="32">
        <f t="shared" si="8"/>
        <v>27.183</v>
      </c>
      <c r="O30" s="49">
        <v>10.685</v>
      </c>
      <c r="P30" s="49">
        <v>4.3179999999999996</v>
      </c>
      <c r="Q30" s="32">
        <f t="shared" si="9"/>
        <v>15.003</v>
      </c>
      <c r="R30" s="49">
        <v>4.09</v>
      </c>
      <c r="S30" s="49">
        <v>0</v>
      </c>
      <c r="T30" s="49">
        <v>3.83</v>
      </c>
      <c r="U30" s="49">
        <v>0</v>
      </c>
      <c r="V30" s="49">
        <v>5.8609999999999998</v>
      </c>
      <c r="W30" s="49">
        <v>3.004</v>
      </c>
      <c r="X30" s="49">
        <v>1E-3</v>
      </c>
      <c r="Y30" s="49">
        <v>0</v>
      </c>
      <c r="Z30" s="23">
        <f t="shared" si="2"/>
        <v>16.786000000000001</v>
      </c>
      <c r="AA30" s="49">
        <v>8.9179999999999993</v>
      </c>
      <c r="AB30" s="49">
        <v>4.6139999999999999</v>
      </c>
      <c r="AC30" s="49">
        <v>8.7289999999999992</v>
      </c>
      <c r="AD30" s="49">
        <v>5.6689999999999996</v>
      </c>
      <c r="AE30" s="49">
        <v>4.3289999999999997</v>
      </c>
      <c r="AF30" s="49">
        <v>4.8600000000000003</v>
      </c>
      <c r="AG30" s="49">
        <v>2E-3</v>
      </c>
      <c r="AH30" s="49">
        <v>2E-3</v>
      </c>
      <c r="AI30" s="23">
        <f t="shared" si="3"/>
        <v>37.123000000000005</v>
      </c>
      <c r="AJ30" s="49">
        <v>2.6749999999999998</v>
      </c>
      <c r="AK30" s="49">
        <v>5.1950000000000003</v>
      </c>
      <c r="AL30" s="49">
        <v>2.5390000000000001</v>
      </c>
      <c r="AM30" s="49">
        <v>9.3390000000000004</v>
      </c>
      <c r="AN30" s="49">
        <v>4.3460000000000001</v>
      </c>
      <c r="AO30" s="49">
        <v>9.1470000000000002</v>
      </c>
      <c r="AP30" s="49">
        <v>0</v>
      </c>
      <c r="AQ30" s="49">
        <v>0</v>
      </c>
      <c r="AR30" s="23">
        <f t="shared" si="4"/>
        <v>33.241</v>
      </c>
      <c r="AS30" s="49">
        <v>0.84699999999999998</v>
      </c>
      <c r="AT30" s="49">
        <v>0.128</v>
      </c>
      <c r="AU30" s="23">
        <f t="shared" si="10"/>
        <v>0.97499999999999998</v>
      </c>
      <c r="AV30" s="49">
        <v>0</v>
      </c>
      <c r="AW30" s="49">
        <v>0</v>
      </c>
      <c r="AX30" s="49">
        <v>7.806</v>
      </c>
      <c r="AY30" s="49">
        <v>6.2809999999999997</v>
      </c>
      <c r="AZ30" s="49">
        <v>0</v>
      </c>
      <c r="BA30" s="23">
        <f t="shared" si="11"/>
        <v>14.087</v>
      </c>
      <c r="BB30" s="49">
        <v>2.7290000000000001</v>
      </c>
      <c r="BC30" s="49">
        <v>2.492</v>
      </c>
      <c r="BD30" s="49">
        <v>2.3849999999999998</v>
      </c>
      <c r="BE30" s="49">
        <v>4.5839999999999996</v>
      </c>
      <c r="BF30" s="49">
        <v>3.9380000000000002</v>
      </c>
      <c r="BG30" s="49">
        <v>2.9420000000000002</v>
      </c>
      <c r="BH30" s="23">
        <f t="shared" si="5"/>
        <v>19.07</v>
      </c>
      <c r="BI30" s="49">
        <v>0.63</v>
      </c>
      <c r="BJ30" s="49">
        <v>4.8000000000000001E-2</v>
      </c>
      <c r="BK30" s="49">
        <v>0.53</v>
      </c>
      <c r="BL30" s="49">
        <v>0.253</v>
      </c>
      <c r="BM30" s="23">
        <f t="shared" si="6"/>
        <v>1.4610000000000003</v>
      </c>
      <c r="BN30" s="49">
        <v>13.4</v>
      </c>
      <c r="BO30" s="49">
        <v>12.292999999999999</v>
      </c>
      <c r="BP30" s="23">
        <f t="shared" si="7"/>
        <v>25.692999999999998</v>
      </c>
      <c r="BQ30" s="49">
        <v>1.6180000000000001</v>
      </c>
      <c r="BR30" s="49">
        <v>2.9409999999999998</v>
      </c>
      <c r="BS30" s="49">
        <v>2.085</v>
      </c>
      <c r="BT30" s="49">
        <v>2.1619999999999999</v>
      </c>
      <c r="BU30" s="49">
        <v>0.158</v>
      </c>
      <c r="BV30" s="49">
        <v>1.5960000000000001</v>
      </c>
      <c r="BW30" s="49">
        <v>0</v>
      </c>
      <c r="BX30" s="49">
        <v>1E-3</v>
      </c>
      <c r="BY30" s="23">
        <f t="shared" si="12"/>
        <v>10.561</v>
      </c>
      <c r="BZ30" s="49"/>
      <c r="CA30" s="23"/>
      <c r="CB30" s="23"/>
      <c r="CD30" s="42"/>
    </row>
    <row r="31" spans="1:84" s="5" customFormat="1">
      <c r="A31" s="20">
        <f t="shared" si="13"/>
        <v>42907</v>
      </c>
      <c r="B31" s="21" t="s">
        <v>60</v>
      </c>
      <c r="C31" s="22">
        <f t="shared" si="1"/>
        <v>200.732</v>
      </c>
      <c r="D31" s="49">
        <v>0</v>
      </c>
      <c r="E31" s="49">
        <v>4.157</v>
      </c>
      <c r="F31" s="49">
        <v>5.77</v>
      </c>
      <c r="G31" s="49">
        <v>1.9570000000000001</v>
      </c>
      <c r="H31" s="49">
        <v>1E-3</v>
      </c>
      <c r="I31" s="49">
        <v>1E-3</v>
      </c>
      <c r="J31" s="49">
        <v>0.42799999999999999</v>
      </c>
      <c r="K31" s="49">
        <v>0.10100000000000001</v>
      </c>
      <c r="L31" s="49">
        <v>7.1470000000000002</v>
      </c>
      <c r="M31" s="49">
        <v>7.569</v>
      </c>
      <c r="N31" s="32">
        <f t="shared" si="8"/>
        <v>27.131</v>
      </c>
      <c r="O31" s="49">
        <v>10.727</v>
      </c>
      <c r="P31" s="49">
        <v>4.3449999999999998</v>
      </c>
      <c r="Q31" s="32">
        <f t="shared" si="9"/>
        <v>15.071999999999999</v>
      </c>
      <c r="R31" s="49">
        <v>4.0949999999999998</v>
      </c>
      <c r="S31" s="49">
        <v>0</v>
      </c>
      <c r="T31" s="49">
        <v>3.722</v>
      </c>
      <c r="U31" s="49">
        <v>0</v>
      </c>
      <c r="V31" s="49">
        <v>5.8520000000000003</v>
      </c>
      <c r="W31" s="49">
        <v>2.9860000000000002</v>
      </c>
      <c r="X31" s="49">
        <v>1E-3</v>
      </c>
      <c r="Y31" s="49">
        <v>0</v>
      </c>
      <c r="Z31" s="23">
        <f t="shared" si="2"/>
        <v>16.656000000000002</v>
      </c>
      <c r="AA31" s="49">
        <v>8.9359999999999999</v>
      </c>
      <c r="AB31" s="49">
        <v>4.6159999999999997</v>
      </c>
      <c r="AC31" s="49">
        <v>8.6440000000000001</v>
      </c>
      <c r="AD31" s="49">
        <v>5.6269999999999998</v>
      </c>
      <c r="AE31" s="49">
        <v>4.327</v>
      </c>
      <c r="AF31" s="49">
        <v>4.8570000000000002</v>
      </c>
      <c r="AG31" s="49">
        <v>3.0000000000000001E-3</v>
      </c>
      <c r="AH31" s="49">
        <v>2E-3</v>
      </c>
      <c r="AI31" s="23">
        <f t="shared" si="3"/>
        <v>37.012</v>
      </c>
      <c r="AJ31" s="49">
        <v>2.6880000000000002</v>
      </c>
      <c r="AK31" s="49">
        <v>5.1980000000000004</v>
      </c>
      <c r="AL31" s="49">
        <v>2.5539999999999998</v>
      </c>
      <c r="AM31" s="49">
        <v>9.3049999999999997</v>
      </c>
      <c r="AN31" s="49">
        <v>4.3520000000000003</v>
      </c>
      <c r="AO31" s="49">
        <v>9.1289999999999996</v>
      </c>
      <c r="AP31" s="49">
        <v>0</v>
      </c>
      <c r="AQ31" s="49">
        <v>0</v>
      </c>
      <c r="AR31" s="23">
        <f t="shared" si="4"/>
        <v>33.225999999999999</v>
      </c>
      <c r="AS31" s="49">
        <v>0.88500000000000001</v>
      </c>
      <c r="AT31" s="49">
        <v>0.13500000000000001</v>
      </c>
      <c r="AU31" s="23">
        <f t="shared" si="10"/>
        <v>1.02</v>
      </c>
      <c r="AV31" s="49">
        <v>0</v>
      </c>
      <c r="AW31" s="49">
        <v>0</v>
      </c>
      <c r="AX31" s="49">
        <v>7.6920000000000002</v>
      </c>
      <c r="AY31" s="49">
        <v>6.2350000000000003</v>
      </c>
      <c r="AZ31" s="49">
        <v>0</v>
      </c>
      <c r="BA31" s="23">
        <f t="shared" si="11"/>
        <v>13.927</v>
      </c>
      <c r="BB31" s="49">
        <v>2.7210000000000001</v>
      </c>
      <c r="BC31" s="49">
        <v>2.5019999999999998</v>
      </c>
      <c r="BD31" s="49">
        <v>2.3879999999999999</v>
      </c>
      <c r="BE31" s="49">
        <v>4.57</v>
      </c>
      <c r="BF31" s="49">
        <v>3.944</v>
      </c>
      <c r="BG31" s="49">
        <v>2.952</v>
      </c>
      <c r="BH31" s="23">
        <f t="shared" si="5"/>
        <v>19.076999999999998</v>
      </c>
      <c r="BI31" s="49">
        <v>0.63800000000000001</v>
      </c>
      <c r="BJ31" s="49">
        <v>4.2000000000000003E-2</v>
      </c>
      <c r="BK31" s="49">
        <v>0.53100000000000003</v>
      </c>
      <c r="BL31" s="49">
        <v>0.216</v>
      </c>
      <c r="BM31" s="23">
        <f t="shared" si="6"/>
        <v>1.427</v>
      </c>
      <c r="BN31" s="49">
        <v>13.366</v>
      </c>
      <c r="BO31" s="49">
        <v>12.303000000000001</v>
      </c>
      <c r="BP31" s="23">
        <f t="shared" si="7"/>
        <v>25.669</v>
      </c>
      <c r="BQ31" s="49">
        <v>1.5780000000000001</v>
      </c>
      <c r="BR31" s="49">
        <v>2.9489999999999998</v>
      </c>
      <c r="BS31" s="49">
        <v>2.0859999999999999</v>
      </c>
      <c r="BT31" s="49">
        <v>2.149</v>
      </c>
      <c r="BU31" s="49">
        <v>0.158</v>
      </c>
      <c r="BV31" s="49">
        <v>1.5940000000000001</v>
      </c>
      <c r="BW31" s="49">
        <v>1E-3</v>
      </c>
      <c r="BX31" s="49">
        <v>0</v>
      </c>
      <c r="BY31" s="23">
        <f t="shared" si="12"/>
        <v>10.514999999999999</v>
      </c>
      <c r="BZ31" s="49"/>
      <c r="CA31" s="23"/>
      <c r="CB31" s="23"/>
      <c r="CD31" s="42"/>
    </row>
    <row r="32" spans="1:84" s="5" customFormat="1">
      <c r="A32" s="20">
        <f t="shared" si="13"/>
        <v>42907</v>
      </c>
      <c r="B32" s="21" t="s">
        <v>61</v>
      </c>
      <c r="C32" s="22">
        <f t="shared" si="1"/>
        <v>200.79599999999999</v>
      </c>
      <c r="D32" s="49">
        <v>0</v>
      </c>
      <c r="E32" s="49">
        <v>4.12</v>
      </c>
      <c r="F32" s="49">
        <v>5.7729999999999997</v>
      </c>
      <c r="G32" s="49">
        <v>1.97</v>
      </c>
      <c r="H32" s="49">
        <v>0</v>
      </c>
      <c r="I32" s="49">
        <v>0</v>
      </c>
      <c r="J32" s="49">
        <v>0.44700000000000001</v>
      </c>
      <c r="K32" s="49">
        <v>0.112</v>
      </c>
      <c r="L32" s="49">
        <v>7.1449999999999996</v>
      </c>
      <c r="M32" s="49">
        <v>7.5659999999999998</v>
      </c>
      <c r="N32" s="32">
        <f t="shared" si="8"/>
        <v>27.132999999999999</v>
      </c>
      <c r="O32" s="49">
        <v>10.704000000000001</v>
      </c>
      <c r="P32" s="49">
        <v>4.3380000000000001</v>
      </c>
      <c r="Q32" s="32">
        <f t="shared" si="9"/>
        <v>15.042000000000002</v>
      </c>
      <c r="R32" s="49">
        <v>4.0199999999999996</v>
      </c>
      <c r="S32" s="49">
        <v>0</v>
      </c>
      <c r="T32" s="49">
        <v>3.754</v>
      </c>
      <c r="U32" s="49">
        <v>0</v>
      </c>
      <c r="V32" s="49">
        <v>5.8410000000000002</v>
      </c>
      <c r="W32" s="49">
        <v>2.9849999999999999</v>
      </c>
      <c r="X32" s="49">
        <v>1E-3</v>
      </c>
      <c r="Y32" s="49">
        <v>0</v>
      </c>
      <c r="Z32" s="23">
        <f t="shared" si="2"/>
        <v>16.600999999999999</v>
      </c>
      <c r="AA32" s="49">
        <v>8.9139999999999997</v>
      </c>
      <c r="AB32" s="49">
        <v>4.6150000000000002</v>
      </c>
      <c r="AC32" s="49">
        <v>8.641</v>
      </c>
      <c r="AD32" s="49">
        <v>5.6749999999999998</v>
      </c>
      <c r="AE32" s="49">
        <v>4.3319999999999999</v>
      </c>
      <c r="AF32" s="49">
        <v>4.8570000000000002</v>
      </c>
      <c r="AG32" s="49">
        <v>3.0000000000000001E-3</v>
      </c>
      <c r="AH32" s="49">
        <v>2E-3</v>
      </c>
      <c r="AI32" s="23">
        <f t="shared" si="3"/>
        <v>37.039000000000001</v>
      </c>
      <c r="AJ32" s="49">
        <v>2.657</v>
      </c>
      <c r="AK32" s="49">
        <v>5.2060000000000004</v>
      </c>
      <c r="AL32" s="49">
        <v>2.57</v>
      </c>
      <c r="AM32" s="49">
        <v>9.33</v>
      </c>
      <c r="AN32" s="49">
        <v>4.3499999999999996</v>
      </c>
      <c r="AO32" s="49">
        <v>9.1140000000000008</v>
      </c>
      <c r="AP32" s="49">
        <v>0</v>
      </c>
      <c r="AQ32" s="49">
        <v>0</v>
      </c>
      <c r="AR32" s="23">
        <f t="shared" si="4"/>
        <v>33.227000000000004</v>
      </c>
      <c r="AS32" s="49">
        <v>0.876</v>
      </c>
      <c r="AT32" s="49">
        <v>0.13500000000000001</v>
      </c>
      <c r="AU32" s="23">
        <f t="shared" si="10"/>
        <v>1.0110000000000001</v>
      </c>
      <c r="AV32" s="49">
        <v>0</v>
      </c>
      <c r="AW32" s="49">
        <v>0</v>
      </c>
      <c r="AX32" s="49">
        <v>7.7190000000000003</v>
      </c>
      <c r="AY32" s="49">
        <v>6.2389999999999999</v>
      </c>
      <c r="AZ32" s="49">
        <v>0</v>
      </c>
      <c r="BA32" s="23">
        <f t="shared" si="11"/>
        <v>13.958</v>
      </c>
      <c r="BB32" s="49">
        <v>2.7229999999999999</v>
      </c>
      <c r="BC32" s="49">
        <v>2.5110000000000001</v>
      </c>
      <c r="BD32" s="49">
        <v>2.415</v>
      </c>
      <c r="BE32" s="49">
        <v>4.5519999999999996</v>
      </c>
      <c r="BF32" s="49">
        <v>3.9329999999999998</v>
      </c>
      <c r="BG32" s="49">
        <v>2.9470000000000001</v>
      </c>
      <c r="BH32" s="23">
        <f t="shared" si="5"/>
        <v>19.081</v>
      </c>
      <c r="BI32" s="49">
        <v>0.71399999999999997</v>
      </c>
      <c r="BJ32" s="49">
        <v>2.1000000000000001E-2</v>
      </c>
      <c r="BK32" s="49">
        <v>0.53</v>
      </c>
      <c r="BL32" s="49">
        <v>0.22700000000000001</v>
      </c>
      <c r="BM32" s="23">
        <f t="shared" si="6"/>
        <v>1.4920000000000002</v>
      </c>
      <c r="BN32" s="49">
        <v>13.39</v>
      </c>
      <c r="BO32" s="49">
        <v>12.302</v>
      </c>
      <c r="BP32" s="23">
        <f t="shared" si="7"/>
        <v>25.692</v>
      </c>
      <c r="BQ32" s="49">
        <v>1.5780000000000001</v>
      </c>
      <c r="BR32" s="49">
        <v>2.9540000000000002</v>
      </c>
      <c r="BS32" s="49">
        <v>2.077</v>
      </c>
      <c r="BT32" s="49">
        <v>2.16</v>
      </c>
      <c r="BU32" s="49">
        <v>0.157</v>
      </c>
      <c r="BV32" s="49">
        <v>1.5940000000000001</v>
      </c>
      <c r="BW32" s="49">
        <v>0</v>
      </c>
      <c r="BX32" s="49">
        <v>0</v>
      </c>
      <c r="BY32" s="23">
        <f t="shared" si="12"/>
        <v>10.52</v>
      </c>
      <c r="BZ32" s="49"/>
      <c r="CA32" s="23"/>
      <c r="CB32" s="23"/>
      <c r="CD32" s="42"/>
    </row>
    <row r="33" spans="1:82" s="5" customFormat="1">
      <c r="A33" s="20">
        <f t="shared" si="13"/>
        <v>42907</v>
      </c>
      <c r="B33" s="21" t="s">
        <v>62</v>
      </c>
      <c r="C33" s="22">
        <f t="shared" si="1"/>
        <v>200.55300000000003</v>
      </c>
      <c r="D33" s="49">
        <v>0</v>
      </c>
      <c r="E33" s="49">
        <v>4.133</v>
      </c>
      <c r="F33" s="49">
        <v>5.7670000000000003</v>
      </c>
      <c r="G33" s="49">
        <v>1.9730000000000001</v>
      </c>
      <c r="H33" s="49">
        <v>0</v>
      </c>
      <c r="I33" s="49">
        <v>0</v>
      </c>
      <c r="J33" s="49">
        <v>0.434</v>
      </c>
      <c r="K33" s="49">
        <v>0.11700000000000001</v>
      </c>
      <c r="L33" s="49">
        <v>7.14</v>
      </c>
      <c r="M33" s="49">
        <v>7.5650000000000004</v>
      </c>
      <c r="N33" s="32">
        <f t="shared" si="8"/>
        <v>27.129000000000001</v>
      </c>
      <c r="O33" s="49">
        <v>10.638</v>
      </c>
      <c r="P33" s="49">
        <v>4.3239999999999998</v>
      </c>
      <c r="Q33" s="32">
        <f t="shared" si="9"/>
        <v>14.962</v>
      </c>
      <c r="R33" s="49">
        <v>4.1029999999999998</v>
      </c>
      <c r="S33" s="49">
        <v>0</v>
      </c>
      <c r="T33" s="49">
        <v>3.7090000000000001</v>
      </c>
      <c r="U33" s="49">
        <v>0</v>
      </c>
      <c r="V33" s="49">
        <v>5.8330000000000002</v>
      </c>
      <c r="W33" s="49">
        <v>2.9710000000000001</v>
      </c>
      <c r="X33" s="49">
        <v>1E-3</v>
      </c>
      <c r="Y33" s="49">
        <v>0</v>
      </c>
      <c r="Z33" s="23">
        <f t="shared" si="2"/>
        <v>16.617000000000001</v>
      </c>
      <c r="AA33" s="49">
        <v>8.9060000000000006</v>
      </c>
      <c r="AB33" s="49">
        <v>4.593</v>
      </c>
      <c r="AC33" s="49">
        <v>8.6270000000000007</v>
      </c>
      <c r="AD33" s="49">
        <v>5.6310000000000002</v>
      </c>
      <c r="AE33" s="49">
        <v>4.3280000000000003</v>
      </c>
      <c r="AF33" s="49">
        <v>4.8529999999999998</v>
      </c>
      <c r="AG33" s="49">
        <v>2E-3</v>
      </c>
      <c r="AH33" s="49">
        <v>2E-3</v>
      </c>
      <c r="AI33" s="23">
        <f t="shared" si="3"/>
        <v>36.942000000000007</v>
      </c>
      <c r="AJ33" s="49">
        <v>2.6840000000000002</v>
      </c>
      <c r="AK33" s="49">
        <v>5.1950000000000003</v>
      </c>
      <c r="AL33" s="49">
        <v>2.5259999999999998</v>
      </c>
      <c r="AM33" s="49">
        <v>9.3079999999999998</v>
      </c>
      <c r="AN33" s="49">
        <v>4.3639999999999999</v>
      </c>
      <c r="AO33" s="49">
        <v>9.1219999999999999</v>
      </c>
      <c r="AP33" s="49">
        <v>0</v>
      </c>
      <c r="AQ33" s="49">
        <v>0</v>
      </c>
      <c r="AR33" s="23">
        <f t="shared" si="4"/>
        <v>33.198999999999998</v>
      </c>
      <c r="AS33" s="49">
        <v>0.879</v>
      </c>
      <c r="AT33" s="49">
        <v>0.14099999999999999</v>
      </c>
      <c r="AU33" s="23">
        <f t="shared" si="10"/>
        <v>1.02</v>
      </c>
      <c r="AV33" s="49">
        <v>0</v>
      </c>
      <c r="AW33" s="49">
        <v>0</v>
      </c>
      <c r="AX33" s="49">
        <v>7.6909999999999998</v>
      </c>
      <c r="AY33" s="49">
        <v>6.23</v>
      </c>
      <c r="AZ33" s="49">
        <v>0</v>
      </c>
      <c r="BA33" s="23">
        <f t="shared" si="11"/>
        <v>13.920999999999999</v>
      </c>
      <c r="BB33" s="49">
        <v>2.7090000000000001</v>
      </c>
      <c r="BC33" s="49">
        <v>2.532</v>
      </c>
      <c r="BD33" s="49">
        <v>2.3980000000000001</v>
      </c>
      <c r="BE33" s="49">
        <v>4.55</v>
      </c>
      <c r="BF33" s="49">
        <v>3.927</v>
      </c>
      <c r="BG33" s="49">
        <v>2.94</v>
      </c>
      <c r="BH33" s="23">
        <f t="shared" si="5"/>
        <v>19.056000000000001</v>
      </c>
      <c r="BI33" s="49">
        <v>0.67700000000000005</v>
      </c>
      <c r="BJ33" s="49">
        <v>0.03</v>
      </c>
      <c r="BK33" s="49">
        <v>0.53</v>
      </c>
      <c r="BL33" s="49">
        <v>0.24199999999999999</v>
      </c>
      <c r="BM33" s="23">
        <f t="shared" si="6"/>
        <v>1.4790000000000001</v>
      </c>
      <c r="BN33" s="49">
        <v>13.366</v>
      </c>
      <c r="BO33" s="49">
        <v>12.302</v>
      </c>
      <c r="BP33" s="23">
        <f t="shared" si="7"/>
        <v>25.667999999999999</v>
      </c>
      <c r="BQ33" s="49">
        <v>1.625</v>
      </c>
      <c r="BR33" s="49">
        <v>2.9660000000000002</v>
      </c>
      <c r="BS33" s="49">
        <v>2.0739999999999998</v>
      </c>
      <c r="BT33" s="49">
        <v>2.1419999999999999</v>
      </c>
      <c r="BU33" s="49">
        <v>0.158</v>
      </c>
      <c r="BV33" s="49">
        <v>1.5940000000000001</v>
      </c>
      <c r="BW33" s="49">
        <v>0</v>
      </c>
      <c r="BX33" s="49">
        <v>1E-3</v>
      </c>
      <c r="BY33" s="23">
        <f t="shared" si="12"/>
        <v>10.559999999999999</v>
      </c>
      <c r="BZ33" s="49"/>
      <c r="CA33" s="23"/>
      <c r="CB33" s="23"/>
      <c r="CD33" s="42"/>
    </row>
    <row r="34" spans="1:82" s="5" customFormat="1">
      <c r="A34" s="20">
        <f t="shared" si="13"/>
        <v>42907</v>
      </c>
      <c r="B34" s="21" t="s">
        <v>63</v>
      </c>
      <c r="C34" s="22">
        <f t="shared" si="1"/>
        <v>200.63499999999999</v>
      </c>
      <c r="D34" s="49">
        <v>0</v>
      </c>
      <c r="E34" s="49">
        <v>4.1269999999999998</v>
      </c>
      <c r="F34" s="49">
        <v>5.75</v>
      </c>
      <c r="G34" s="49">
        <v>1.9730000000000001</v>
      </c>
      <c r="H34" s="49">
        <v>1E-3</v>
      </c>
      <c r="I34" s="49">
        <v>1E-3</v>
      </c>
      <c r="J34" s="49">
        <v>0.42499999999999999</v>
      </c>
      <c r="K34" s="49">
        <v>0.111</v>
      </c>
      <c r="L34" s="49">
        <v>7.149</v>
      </c>
      <c r="M34" s="49">
        <v>7.556</v>
      </c>
      <c r="N34" s="32">
        <f t="shared" si="8"/>
        <v>27.093</v>
      </c>
      <c r="O34" s="49">
        <v>10.571999999999999</v>
      </c>
      <c r="P34" s="49">
        <v>4.3339999999999996</v>
      </c>
      <c r="Q34" s="32">
        <f t="shared" si="9"/>
        <v>14.905999999999999</v>
      </c>
      <c r="R34" s="49">
        <v>4.0869999999999997</v>
      </c>
      <c r="S34" s="49">
        <v>0</v>
      </c>
      <c r="T34" s="49">
        <v>3.843</v>
      </c>
      <c r="U34" s="49">
        <v>0</v>
      </c>
      <c r="V34" s="49">
        <v>5.8209999999999997</v>
      </c>
      <c r="W34" s="49">
        <v>2.9580000000000002</v>
      </c>
      <c r="X34" s="49">
        <v>1E-3</v>
      </c>
      <c r="Y34" s="49">
        <v>0</v>
      </c>
      <c r="Z34" s="23">
        <f t="shared" si="2"/>
        <v>16.71</v>
      </c>
      <c r="AA34" s="49">
        <v>8.9109999999999996</v>
      </c>
      <c r="AB34" s="49">
        <v>4.5910000000000002</v>
      </c>
      <c r="AC34" s="49">
        <v>8.6669999999999998</v>
      </c>
      <c r="AD34" s="49">
        <v>5.6669999999999998</v>
      </c>
      <c r="AE34" s="49">
        <v>4.327</v>
      </c>
      <c r="AF34" s="49">
        <v>4.8579999999999997</v>
      </c>
      <c r="AG34" s="49">
        <v>3.0000000000000001E-3</v>
      </c>
      <c r="AH34" s="49">
        <v>1E-3</v>
      </c>
      <c r="AI34" s="23">
        <f t="shared" si="3"/>
        <v>37.024999999999991</v>
      </c>
      <c r="AJ34" s="49">
        <v>2.6960000000000002</v>
      </c>
      <c r="AK34" s="49">
        <v>5.1829999999999998</v>
      </c>
      <c r="AL34" s="49">
        <v>2.5790000000000002</v>
      </c>
      <c r="AM34" s="49">
        <v>9.2690000000000001</v>
      </c>
      <c r="AN34" s="49">
        <v>4.3609999999999998</v>
      </c>
      <c r="AO34" s="49">
        <v>9.1110000000000007</v>
      </c>
      <c r="AP34" s="49">
        <v>0</v>
      </c>
      <c r="AQ34" s="49">
        <v>0</v>
      </c>
      <c r="AR34" s="23">
        <f t="shared" si="4"/>
        <v>33.198999999999998</v>
      </c>
      <c r="AS34" s="49">
        <v>0.86799999999999999</v>
      </c>
      <c r="AT34" s="49">
        <v>0.13400000000000001</v>
      </c>
      <c r="AU34" s="23">
        <f t="shared" si="10"/>
        <v>1.002</v>
      </c>
      <c r="AV34" s="49">
        <v>0</v>
      </c>
      <c r="AW34" s="49">
        <v>0</v>
      </c>
      <c r="AX34" s="49">
        <v>7.702</v>
      </c>
      <c r="AY34" s="49">
        <v>6.23</v>
      </c>
      <c r="AZ34" s="49">
        <v>0</v>
      </c>
      <c r="BA34" s="23">
        <f t="shared" si="11"/>
        <v>13.932</v>
      </c>
      <c r="BB34" s="49">
        <v>2.7040000000000002</v>
      </c>
      <c r="BC34" s="49">
        <v>2.5409999999999999</v>
      </c>
      <c r="BD34" s="49">
        <v>2.3860000000000001</v>
      </c>
      <c r="BE34" s="49">
        <v>4.5339999999999998</v>
      </c>
      <c r="BF34" s="49">
        <v>3.9319999999999999</v>
      </c>
      <c r="BG34" s="49">
        <v>2.9329999999999998</v>
      </c>
      <c r="BH34" s="23">
        <f t="shared" si="5"/>
        <v>19.029999999999998</v>
      </c>
      <c r="BI34" s="49">
        <v>0.64400000000000002</v>
      </c>
      <c r="BJ34" s="49">
        <v>4.9000000000000002E-2</v>
      </c>
      <c r="BK34" s="49">
        <v>0.53</v>
      </c>
      <c r="BL34" s="49">
        <v>0.215</v>
      </c>
      <c r="BM34" s="23">
        <f t="shared" si="6"/>
        <v>1.4380000000000002</v>
      </c>
      <c r="BN34" s="49">
        <v>13.356</v>
      </c>
      <c r="BO34" s="49">
        <v>12.311</v>
      </c>
      <c r="BP34" s="23">
        <f t="shared" si="7"/>
        <v>25.667000000000002</v>
      </c>
      <c r="BQ34" s="49">
        <v>1.68</v>
      </c>
      <c r="BR34" s="49">
        <v>2.9540000000000002</v>
      </c>
      <c r="BS34" s="49">
        <v>2.0720000000000001</v>
      </c>
      <c r="BT34" s="49">
        <v>2.169</v>
      </c>
      <c r="BU34" s="49">
        <v>0.16300000000000001</v>
      </c>
      <c r="BV34" s="49">
        <v>1.595</v>
      </c>
      <c r="BW34" s="49">
        <v>0</v>
      </c>
      <c r="BX34" s="49">
        <v>0</v>
      </c>
      <c r="BY34" s="23">
        <f t="shared" si="12"/>
        <v>10.633000000000001</v>
      </c>
      <c r="BZ34" s="49"/>
      <c r="CA34" s="23"/>
      <c r="CB34" s="23"/>
      <c r="CD34" s="42"/>
    </row>
    <row r="35" spans="1:82" s="5" customFormat="1">
      <c r="A35" s="24" t="s">
        <v>64</v>
      </c>
      <c r="B35" s="24"/>
      <c r="C35" s="25">
        <f t="shared" ref="C35:BN35" si="14">SUM(C11:C34)</f>
        <v>4803.7910000000002</v>
      </c>
      <c r="D35" s="25">
        <f t="shared" si="14"/>
        <v>0</v>
      </c>
      <c r="E35" s="25">
        <f t="shared" si="14"/>
        <v>98.245999999999995</v>
      </c>
      <c r="F35" s="25">
        <f t="shared" si="14"/>
        <v>139.15099999999998</v>
      </c>
      <c r="G35" s="25">
        <f t="shared" si="14"/>
        <v>47.303999999999995</v>
      </c>
      <c r="H35" s="25">
        <f t="shared" si="14"/>
        <v>9.0000000000000011E-3</v>
      </c>
      <c r="I35" s="25">
        <f t="shared" si="14"/>
        <v>8.0000000000000002E-3</v>
      </c>
      <c r="J35" s="25">
        <f t="shared" si="14"/>
        <v>10.135000000000002</v>
      </c>
      <c r="K35" s="25">
        <f t="shared" si="14"/>
        <v>2.6610000000000005</v>
      </c>
      <c r="L35" s="25">
        <f t="shared" si="14"/>
        <v>171.55400000000003</v>
      </c>
      <c r="M35" s="25">
        <f t="shared" si="14"/>
        <v>181.59700000000001</v>
      </c>
      <c r="N35" s="26">
        <f t="shared" si="14"/>
        <v>650.66499999999996</v>
      </c>
      <c r="O35" s="25">
        <f t="shared" si="14"/>
        <v>257.14699999999999</v>
      </c>
      <c r="P35" s="25">
        <f>SUM(P11:P34)</f>
        <v>104.06499999999998</v>
      </c>
      <c r="Q35" s="25">
        <f>SUM(Q11:Q34)</f>
        <v>361.21200000000005</v>
      </c>
      <c r="R35" s="25">
        <f t="shared" si="14"/>
        <v>97.96899999999998</v>
      </c>
      <c r="S35" s="25">
        <f t="shared" si="14"/>
        <v>0</v>
      </c>
      <c r="T35" s="25">
        <f t="shared" si="14"/>
        <v>91.976000000000013</v>
      </c>
      <c r="U35" s="25">
        <f t="shared" si="14"/>
        <v>0</v>
      </c>
      <c r="V35" s="25">
        <f t="shared" si="14"/>
        <v>129.31399999999999</v>
      </c>
      <c r="W35" s="25">
        <f t="shared" si="14"/>
        <v>78.716000000000008</v>
      </c>
      <c r="X35" s="25">
        <f t="shared" si="14"/>
        <v>2.3000000000000013E-2</v>
      </c>
      <c r="Y35" s="25">
        <f t="shared" si="14"/>
        <v>0</v>
      </c>
      <c r="Z35" s="25">
        <f t="shared" si="14"/>
        <v>397.99800000000005</v>
      </c>
      <c r="AA35" s="25">
        <f t="shared" si="14"/>
        <v>216.27099999999999</v>
      </c>
      <c r="AB35" s="25">
        <f t="shared" si="14"/>
        <v>100.376</v>
      </c>
      <c r="AC35" s="25">
        <f t="shared" si="14"/>
        <v>217.28500000000003</v>
      </c>
      <c r="AD35" s="25">
        <f t="shared" si="14"/>
        <v>144.96</v>
      </c>
      <c r="AE35" s="25">
        <f t="shared" si="14"/>
        <v>128.40599999999998</v>
      </c>
      <c r="AF35" s="25">
        <f t="shared" si="14"/>
        <v>116.37599999999999</v>
      </c>
      <c r="AG35" s="25">
        <f t="shared" si="14"/>
        <v>6.4000000000000029E-2</v>
      </c>
      <c r="AH35" s="25">
        <f t="shared" si="14"/>
        <v>4.5000000000000026E-2</v>
      </c>
      <c r="AI35" s="25">
        <f t="shared" si="14"/>
        <v>923.78300000000024</v>
      </c>
      <c r="AJ35" s="25">
        <f t="shared" si="14"/>
        <v>63.652999999999977</v>
      </c>
      <c r="AK35" s="25">
        <f t="shared" si="14"/>
        <v>124.58500000000004</v>
      </c>
      <c r="AL35" s="25">
        <f t="shared" si="14"/>
        <v>60.982000000000006</v>
      </c>
      <c r="AM35" s="25">
        <f t="shared" si="14"/>
        <v>221.06900000000002</v>
      </c>
      <c r="AN35" s="25">
        <f t="shared" si="14"/>
        <v>55.434000000000005</v>
      </c>
      <c r="AO35" s="25">
        <f t="shared" si="14"/>
        <v>224.09800000000001</v>
      </c>
      <c r="AP35" s="25">
        <f t="shared" si="14"/>
        <v>1E-3</v>
      </c>
      <c r="AQ35" s="25">
        <f t="shared" si="14"/>
        <v>0</v>
      </c>
      <c r="AR35" s="25">
        <f t="shared" si="14"/>
        <v>749.822</v>
      </c>
      <c r="AS35" s="25">
        <f t="shared" si="14"/>
        <v>20.624000000000006</v>
      </c>
      <c r="AT35" s="25">
        <f t="shared" si="14"/>
        <v>3.2329999999999992</v>
      </c>
      <c r="AU35" s="25">
        <f t="shared" si="14"/>
        <v>23.856999999999996</v>
      </c>
      <c r="AV35" s="25">
        <f>SUM(AV11:AV34)</f>
        <v>1E-3</v>
      </c>
      <c r="AW35" s="25">
        <f>SUM(AW11:AW34)</f>
        <v>0</v>
      </c>
      <c r="AX35" s="25">
        <f t="shared" si="14"/>
        <v>186.65700000000001</v>
      </c>
      <c r="AY35" s="25">
        <f t="shared" si="14"/>
        <v>150.33199999999999</v>
      </c>
      <c r="AZ35" s="25">
        <f t="shared" si="14"/>
        <v>-9.0000000000000011E-3</v>
      </c>
      <c r="BA35" s="25">
        <f t="shared" si="14"/>
        <v>336.98100000000005</v>
      </c>
      <c r="BB35" s="25">
        <f t="shared" si="14"/>
        <v>64.859999999999985</v>
      </c>
      <c r="BC35" s="25">
        <f t="shared" si="14"/>
        <v>76.554999999999978</v>
      </c>
      <c r="BD35" s="25">
        <f t="shared" si="14"/>
        <v>57.465000000000003</v>
      </c>
      <c r="BE35" s="25">
        <f t="shared" si="14"/>
        <v>91.61099999999999</v>
      </c>
      <c r="BF35" s="25">
        <f t="shared" si="14"/>
        <v>94.240000000000009</v>
      </c>
      <c r="BG35" s="25">
        <f t="shared" si="14"/>
        <v>70.62700000000001</v>
      </c>
      <c r="BH35" s="25">
        <f t="shared" si="14"/>
        <v>455.35799999999989</v>
      </c>
      <c r="BI35" s="25">
        <f t="shared" si="14"/>
        <v>15.853000000000002</v>
      </c>
      <c r="BJ35" s="25">
        <f t="shared" si="14"/>
        <v>1.0380000000000005</v>
      </c>
      <c r="BK35" s="25">
        <f t="shared" si="14"/>
        <v>12.738000000000001</v>
      </c>
      <c r="BL35" s="25">
        <f t="shared" si="14"/>
        <v>5.5759999999999996</v>
      </c>
      <c r="BM35" s="25">
        <f t="shared" si="14"/>
        <v>35.205000000000005</v>
      </c>
      <c r="BN35" s="25">
        <f t="shared" si="14"/>
        <v>321.10899999999992</v>
      </c>
      <c r="BO35" s="25">
        <f t="shared" ref="BO35:BZ35" si="15">SUM(BO11:BO34)</f>
        <v>295.34500000000003</v>
      </c>
      <c r="BP35" s="25">
        <f t="shared" si="15"/>
        <v>616.45399999999995</v>
      </c>
      <c r="BQ35" s="25">
        <f t="shared" si="15"/>
        <v>38.582000000000008</v>
      </c>
      <c r="BR35" s="25">
        <f t="shared" si="15"/>
        <v>70.776999999999973</v>
      </c>
      <c r="BS35" s="25">
        <f t="shared" si="15"/>
        <v>49.587999999999994</v>
      </c>
      <c r="BT35" s="25">
        <f t="shared" si="15"/>
        <v>51.530999999999999</v>
      </c>
      <c r="BU35" s="25">
        <f t="shared" si="15"/>
        <v>3.7539999999999987</v>
      </c>
      <c r="BV35" s="25">
        <f>SUM(BV11:BV34)</f>
        <v>38.213999999999999</v>
      </c>
      <c r="BW35" s="25">
        <f>SUM(BW11:BW34)</f>
        <v>1E-3</v>
      </c>
      <c r="BX35" s="25">
        <f>SUM(BX11:BX34)</f>
        <v>9.0000000000000011E-3</v>
      </c>
      <c r="BY35" s="25">
        <f>SUM(BY11:BY34)</f>
        <v>252.45600000000002</v>
      </c>
      <c r="BZ35" s="25">
        <f t="shared" si="15"/>
        <v>0</v>
      </c>
      <c r="CA35" s="25">
        <f t="shared" ref="CA35:CB35" si="16">SUM(CA11:CA34)</f>
        <v>0</v>
      </c>
      <c r="CB35" s="25">
        <f t="shared" si="16"/>
        <v>0</v>
      </c>
    </row>
    <row r="36" spans="1:82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2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2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</row>
    <row r="39" spans="1:82">
      <c r="A39" s="2"/>
      <c r="K39" s="29"/>
    </row>
    <row r="40" spans="1:82">
      <c r="A40" s="2"/>
      <c r="K40" s="29"/>
    </row>
    <row r="41" spans="1:82">
      <c r="A41" s="2"/>
      <c r="K41" s="29"/>
    </row>
    <row r="42" spans="1:82">
      <c r="K42" s="29"/>
      <c r="R42" s="27"/>
      <c r="AJ42" s="27"/>
      <c r="AV42" s="27"/>
      <c r="BN42" s="27"/>
    </row>
    <row r="43" spans="1:82">
      <c r="K43" s="29"/>
      <c r="R43" s="27"/>
      <c r="AJ43" s="27"/>
      <c r="AV43" s="27"/>
      <c r="BN43" s="27" t="s">
        <v>69</v>
      </c>
    </row>
    <row r="44" spans="1:82">
      <c r="K44" s="29"/>
      <c r="R44" s="27"/>
      <c r="AJ44" s="27"/>
      <c r="AV44" s="27"/>
      <c r="BN44" s="27" t="s">
        <v>70</v>
      </c>
    </row>
    <row r="45" spans="1:82">
      <c r="A45" s="2"/>
      <c r="G45" s="2" t="s">
        <v>77</v>
      </c>
      <c r="K45" s="29"/>
      <c r="S45" s="27"/>
      <c r="T45" s="2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  <row r="46" spans="1:82">
      <c r="J46" s="28"/>
      <c r="K46" s="28"/>
      <c r="L46" s="28"/>
      <c r="M46" s="28"/>
      <c r="AX46" s="28"/>
      <c r="AY46" s="28"/>
      <c r="AZ46" s="28"/>
    </row>
    <row r="47" spans="1:82">
      <c r="J47" s="28"/>
      <c r="K47" s="28"/>
      <c r="L47" s="28"/>
      <c r="M47" s="28"/>
      <c r="AX47" s="28"/>
      <c r="AY47" s="28"/>
      <c r="AZ47" s="28"/>
    </row>
    <row r="48" spans="1:82">
      <c r="J48" s="28"/>
      <c r="K48" s="28"/>
      <c r="L48" s="28"/>
      <c r="M48" s="28"/>
      <c r="AX48" s="28"/>
      <c r="AY48" s="28"/>
      <c r="AZ48" s="28"/>
    </row>
    <row r="49" spans="10:52">
      <c r="J49" s="28"/>
      <c r="K49" s="28"/>
      <c r="L49" s="28"/>
      <c r="M49" s="28"/>
      <c r="AX49" s="28"/>
      <c r="AY49" s="28"/>
      <c r="AZ49" s="28"/>
    </row>
    <row r="50" spans="10:52">
      <c r="J50" s="28"/>
      <c r="K50" s="28"/>
      <c r="L50" s="28"/>
      <c r="M50" s="28"/>
      <c r="AX50" s="28"/>
      <c r="AY50" s="28"/>
      <c r="AZ50" s="28"/>
    </row>
    <row r="51" spans="10:52">
      <c r="J51" s="28"/>
      <c r="K51" s="28"/>
      <c r="L51" s="28"/>
      <c r="M51" s="28"/>
      <c r="AX51" s="28"/>
      <c r="AY51" s="28"/>
      <c r="AZ51" s="28"/>
    </row>
    <row r="52" spans="10:52">
      <c r="J52" s="28"/>
      <c r="K52" s="28"/>
      <c r="L52" s="28"/>
      <c r="M52" s="28"/>
      <c r="AX52" s="28"/>
      <c r="AY52" s="28"/>
      <c r="AZ52" s="28"/>
    </row>
    <row r="53" spans="10:52">
      <c r="J53" s="28"/>
      <c r="K53" s="28"/>
      <c r="L53" s="28"/>
      <c r="M53" s="28"/>
      <c r="AX53" s="28"/>
      <c r="AY53" s="28"/>
      <c r="AZ53" s="28"/>
    </row>
    <row r="54" spans="10:52">
      <c r="J54" s="28"/>
      <c r="K54" s="28"/>
      <c r="L54" s="28"/>
      <c r="M54" s="28"/>
      <c r="AX54" s="28"/>
      <c r="AY54" s="28"/>
      <c r="AZ54" s="28"/>
    </row>
    <row r="55" spans="10:52">
      <c r="J55" s="28"/>
      <c r="K55" s="28"/>
      <c r="L55" s="28"/>
      <c r="M55" s="28"/>
      <c r="AX55" s="28"/>
      <c r="AY55" s="28"/>
      <c r="AZ55" s="28"/>
    </row>
    <row r="56" spans="10:52">
      <c r="J56" s="28"/>
      <c r="K56" s="28"/>
      <c r="L56" s="28"/>
      <c r="M56" s="28"/>
      <c r="AX56" s="28"/>
      <c r="AY56" s="28"/>
      <c r="AZ56" s="28"/>
    </row>
    <row r="57" spans="10:52">
      <c r="J57" s="28"/>
      <c r="K57" s="28"/>
      <c r="L57" s="28"/>
      <c r="M57" s="28"/>
      <c r="AX57" s="28"/>
      <c r="AY57" s="28"/>
      <c r="AZ57" s="28"/>
    </row>
    <row r="58" spans="10:52">
      <c r="J58" s="28"/>
      <c r="K58" s="28"/>
      <c r="L58" s="28"/>
      <c r="M58" s="28"/>
      <c r="AX58" s="28"/>
      <c r="AY58" s="28"/>
      <c r="AZ58" s="28"/>
    </row>
    <row r="59" spans="10:52">
      <c r="J59" s="28"/>
      <c r="K59" s="28"/>
      <c r="L59" s="28"/>
      <c r="M59" s="28"/>
      <c r="AX59" s="28"/>
      <c r="AY59" s="28"/>
      <c r="AZ59" s="28"/>
    </row>
    <row r="60" spans="10:52">
      <c r="J60" s="28"/>
      <c r="K60" s="28"/>
      <c r="L60" s="28"/>
      <c r="M60" s="28"/>
      <c r="AX60" s="28"/>
      <c r="AY60" s="28"/>
      <c r="AZ60" s="28"/>
    </row>
    <row r="61" spans="10:52">
      <c r="J61" s="28"/>
      <c r="K61" s="28"/>
      <c r="L61" s="28"/>
      <c r="M61" s="28"/>
      <c r="AX61" s="28"/>
      <c r="AY61" s="28"/>
      <c r="AZ61" s="28"/>
    </row>
    <row r="62" spans="10:52">
      <c r="J62" s="28"/>
      <c r="K62" s="28"/>
      <c r="L62" s="28"/>
      <c r="M62" s="28"/>
      <c r="AX62" s="28"/>
      <c r="AY62" s="28"/>
      <c r="AZ62" s="28"/>
    </row>
    <row r="63" spans="10:52">
      <c r="AX63" s="28"/>
      <c r="AY63" s="28"/>
      <c r="AZ63" s="28"/>
    </row>
  </sheetData>
  <mergeCells count="28">
    <mergeCell ref="A8:A9"/>
    <mergeCell ref="B8:B9"/>
    <mergeCell ref="C8:C9"/>
    <mergeCell ref="D8:M8"/>
    <mergeCell ref="N8:N9"/>
    <mergeCell ref="AJ8:AQ8"/>
    <mergeCell ref="AR8:AR9"/>
    <mergeCell ref="O8:P8"/>
    <mergeCell ref="Q8:Q9"/>
    <mergeCell ref="R8:Y8"/>
    <mergeCell ref="Z8:Z9"/>
    <mergeCell ref="AA8:AH8"/>
    <mergeCell ref="AI8:AI9"/>
    <mergeCell ref="AU8:AU9"/>
    <mergeCell ref="AS8:AT8"/>
    <mergeCell ref="BA8:BA9"/>
    <mergeCell ref="BB8:BG8"/>
    <mergeCell ref="BY8:BY9"/>
    <mergeCell ref="BZ8:BZ9"/>
    <mergeCell ref="AV8:AZ8"/>
    <mergeCell ref="CA8:CA9"/>
    <mergeCell ref="CB8:CB9"/>
    <mergeCell ref="BH8:BH9"/>
    <mergeCell ref="BI8:BL8"/>
    <mergeCell ref="BM8:BM9"/>
    <mergeCell ref="BN8:BO8"/>
    <mergeCell ref="BP8:BP9"/>
    <mergeCell ref="BQ8:BX8"/>
  </mergeCells>
  <phoneticPr fontId="14" type="noConversion"/>
  <conditionalFormatting sqref="AX11:BE34 BH11:CB34 BA12:BA37 H11:AD34 AG11:AU34 AU12:AU37 AW35:AW37 AV35">
    <cfRule type="cellIs" dxfId="341" priority="105" stopIfTrue="1" operator="equal">
      <formula>#REF!</formula>
    </cfRule>
    <cfRule type="cellIs" dxfId="340" priority="106" stopIfTrue="1" operator="equal">
      <formula>#REF!</formula>
    </cfRule>
  </conditionalFormatting>
  <conditionalFormatting sqref="AK35:AU37 AX35:BM37 C35:Q37 S35:AI37 AJ35 BO35:CB37">
    <cfRule type="cellIs" dxfId="339" priority="71" stopIfTrue="1" operator="equal">
      <formula>C$38</formula>
    </cfRule>
    <cfRule type="cellIs" dxfId="338" priority="72" stopIfTrue="1" operator="equal">
      <formula>#REF!</formula>
    </cfRule>
  </conditionalFormatting>
  <conditionalFormatting sqref="BN35">
    <cfRule type="cellIs" dxfId="337" priority="463" stopIfTrue="1" operator="equal">
      <formula>BN$38</formula>
    </cfRule>
    <cfRule type="cellIs" dxfId="336" priority="464" stopIfTrue="1" operator="equal">
      <formula>#REF!</formula>
    </cfRule>
  </conditionalFormatting>
  <conditionalFormatting sqref="R35">
    <cfRule type="cellIs" dxfId="335" priority="481" stopIfTrue="1" operator="equal">
      <formula>R$38</formula>
    </cfRule>
    <cfRule type="cellIs" dxfId="334" priority="482" stopIfTrue="1" operator="equal">
      <formula>#REF!</formula>
    </cfRule>
  </conditionalFormatting>
  <conditionalFormatting sqref="AU35:AU37">
    <cfRule type="cellIs" dxfId="333" priority="767" stopIfTrue="1" operator="equal">
      <formula>AW$38</formula>
    </cfRule>
    <cfRule type="cellIs" dxfId="332" priority="768" stopIfTrue="1" operator="equal">
      <formula>#REF!</formula>
    </cfRule>
  </conditionalFormatting>
  <conditionalFormatting sqref="BQ35:BQ38 BO35:BO38 AQ35:AQ38">
    <cfRule type="cellIs" dxfId="331" priority="35" stopIfTrue="1" operator="equal">
      <formula>AQ$39</formula>
    </cfRule>
    <cfRule type="cellIs" dxfId="330" priority="36" stopIfTrue="1" operator="equal">
      <formula>#REF!</formula>
    </cfRule>
  </conditionalFormatting>
  <conditionalFormatting sqref="BS35:BV38">
    <cfRule type="cellIs" dxfId="329" priority="33" stopIfTrue="1" operator="equal">
      <formula>BS$39</formula>
    </cfRule>
    <cfRule type="cellIs" dxfId="328" priority="34" stopIfTrue="1" operator="equal">
      <formula>#REF!</formula>
    </cfRule>
  </conditionalFormatting>
  <conditionalFormatting sqref="AU11:AU38 BA11:BA38 Z11:Z34 N11:N34 Q11:Q34 AI11:AI34 AR11:AR34 BH11:BH34 BM11:BM34 BP11:BP34 BY11:BY34">
    <cfRule type="cellIs" dxfId="327" priority="31" stopIfTrue="1" operator="equal">
      <formula>#REF!</formula>
    </cfRule>
    <cfRule type="cellIs" dxfId="326" priority="32" stopIfTrue="1" operator="equal">
      <formula>#REF!</formula>
    </cfRule>
  </conditionalFormatting>
  <conditionalFormatting sqref="BW35:BY38">
    <cfRule type="cellIs" dxfId="325" priority="29" stopIfTrue="1" operator="equal">
      <formula>BW$39</formula>
    </cfRule>
    <cfRule type="cellIs" dxfId="324" priority="30" stopIfTrue="1" operator="equal">
      <formula>#REF!</formula>
    </cfRule>
  </conditionalFormatting>
  <conditionalFormatting sqref="L35:L38 BF35:BG38 BB35:BB38">
    <cfRule type="cellIs" dxfId="323" priority="27" stopIfTrue="1" operator="equal">
      <formula>L$39</formula>
    </cfRule>
    <cfRule type="cellIs" dxfId="322" priority="28" stopIfTrue="1" operator="equal">
      <formula>N$111</formula>
    </cfRule>
  </conditionalFormatting>
  <conditionalFormatting sqref="BI35:BJ38 K35:K38 AX35:AX38 BM35:BM38 BN35 H35:I38 U35:U38 AD35:AD38 AM35:AM38">
    <cfRule type="cellIs" dxfId="321" priority="25" stopIfTrue="1" operator="equal">
      <formula>H$39</formula>
    </cfRule>
    <cfRule type="cellIs" dxfId="320" priority="26" stopIfTrue="1" operator="equal">
      <formula>L$111</formula>
    </cfRule>
  </conditionalFormatting>
  <conditionalFormatting sqref="BK35:BK38 M35:M38 AI35:AI38 AJ35 C35:G38 R35 S35:S38 Z35:AB38 AZ35:BA38 AK35:AK38">
    <cfRule type="cellIs" dxfId="319" priority="23" stopIfTrue="1" operator="equal">
      <formula>C$39</formula>
    </cfRule>
    <cfRule type="cellIs" dxfId="318" priority="24" stopIfTrue="1" operator="equal">
      <formula>H$111</formula>
    </cfRule>
  </conditionalFormatting>
  <conditionalFormatting sqref="AN35:AN38 V35:V38 AE35:AE38 BE35:BE38">
    <cfRule type="cellIs" dxfId="317" priority="21" stopIfTrue="1" operator="equal">
      <formula>V$39</formula>
    </cfRule>
    <cfRule type="cellIs" dxfId="316" priority="22" stopIfTrue="1" operator="equal">
      <formula>T$111</formula>
    </cfRule>
  </conditionalFormatting>
  <conditionalFormatting sqref="BH35:BH38 BL35:BL38 AF35:AH38 BZ35:BZ38 W35:Y38 AO35:AP38">
    <cfRule type="cellIs" dxfId="315" priority="19" stopIfTrue="1" operator="equal">
      <formula>W$39</formula>
    </cfRule>
    <cfRule type="cellIs" dxfId="314" priority="20" stopIfTrue="1" operator="equal">
      <formula>Z$111</formula>
    </cfRule>
  </conditionalFormatting>
  <conditionalFormatting sqref="BR35:BR38 T35:T38 AC35:AC38">
    <cfRule type="cellIs" dxfId="313" priority="17" stopIfTrue="1" operator="equal">
      <formula>T$39</formula>
    </cfRule>
    <cfRule type="cellIs" dxfId="312" priority="18" stopIfTrue="1" operator="equal">
      <formula>AD$111</formula>
    </cfRule>
  </conditionalFormatting>
  <conditionalFormatting sqref="BC35:BC38">
    <cfRule type="cellIs" dxfId="311" priority="15" stopIfTrue="1" operator="equal">
      <formula>BC$39</formula>
    </cfRule>
    <cfRule type="cellIs" dxfId="310" priority="16" stopIfTrue="1" operator="equal">
      <formula>BL$111</formula>
    </cfRule>
  </conditionalFormatting>
  <conditionalFormatting sqref="BD35:BD38 AR35:AR38 O35:Q38 BA35:BA38">
    <cfRule type="cellIs" dxfId="309" priority="13" stopIfTrue="1" operator="equal">
      <formula>O$39</formula>
    </cfRule>
    <cfRule type="cellIs" dxfId="308" priority="14" stopIfTrue="1" operator="equal">
      <formula>U$111</formula>
    </cfRule>
  </conditionalFormatting>
  <conditionalFormatting sqref="J35:J38">
    <cfRule type="cellIs" dxfId="307" priority="11" stopIfTrue="1" operator="equal">
      <formula>J$39</formula>
    </cfRule>
    <cfRule type="cellIs" dxfId="306" priority="12" stopIfTrue="1" operator="equal">
      <formula>F$111</formula>
    </cfRule>
  </conditionalFormatting>
  <conditionalFormatting sqref="AS35:AU38 AY35:AY38">
    <cfRule type="cellIs" dxfId="305" priority="9" stopIfTrue="1" operator="equal">
      <formula>AS$39</formula>
    </cfRule>
    <cfRule type="cellIs" dxfId="304" priority="10" stopIfTrue="1" operator="equal">
      <formula>AZ$111</formula>
    </cfRule>
  </conditionalFormatting>
  <conditionalFormatting sqref="BP35:BP38 N35:N38">
    <cfRule type="cellIs" dxfId="303" priority="7" stopIfTrue="1" operator="equal">
      <formula>N$39</formula>
    </cfRule>
    <cfRule type="cellIs" dxfId="302" priority="8" stopIfTrue="1" operator="equal">
      <formula>V$111</formula>
    </cfRule>
  </conditionalFormatting>
  <conditionalFormatting sqref="AU35:AU38">
    <cfRule type="cellIs" dxfId="301" priority="5" stopIfTrue="1" operator="equal">
      <formula>AW$39</formula>
    </cfRule>
    <cfRule type="cellIs" dxfId="300" priority="6" stopIfTrue="1" operator="equal">
      <formula>BA$111</formula>
    </cfRule>
  </conditionalFormatting>
  <conditionalFormatting sqref="AL35:AL38">
    <cfRule type="cellIs" dxfId="299" priority="3" stopIfTrue="1" operator="equal">
      <formula>AL$39</formula>
    </cfRule>
    <cfRule type="cellIs" dxfId="298" priority="4" stopIfTrue="1" operator="equal">
      <formula>AW$111</formula>
    </cfRule>
  </conditionalFormatting>
  <conditionalFormatting sqref="AW35:AW38 AV35">
    <cfRule type="cellIs" dxfId="297" priority="1" stopIfTrue="1" operator="equal">
      <formula>#REF!</formula>
    </cfRule>
    <cfRule type="cellIs" dxfId="296" priority="2" stopIfTrue="1" operator="equal">
      <formula>AY$111</formula>
    </cfRule>
  </conditionalFormatting>
  <printOptions horizontalCentered="1" verticalCentered="1"/>
  <pageMargins left="0.6692913385826772" right="0.28000000000000003" top="0.56000000000000005" bottom="0.56999999999999995" header="0.51181102362204722" footer="0.39"/>
  <pageSetup paperSize="9" scale="79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47"/>
  <sheetViews>
    <sheetView workbookViewId="0">
      <selection activeCell="A5" sqref="A4:A5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" style="2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customWidth="1"/>
    <col min="79" max="79" width="11.7109375" style="5" bestFit="1" customWidth="1"/>
    <col min="80" max="80" width="12.7109375" style="2"/>
    <col min="81" max="81" width="12.85546875" style="2" bestFit="1" customWidth="1"/>
    <col min="82" max="16384" width="12.7109375" style="2"/>
  </cols>
  <sheetData>
    <row r="1" spans="1:80">
      <c r="A1" s="1"/>
      <c r="B1" s="1"/>
      <c r="C1" s="1"/>
      <c r="H1" s="3"/>
      <c r="I1" s="4"/>
      <c r="CB1" s="5"/>
    </row>
    <row r="2" spans="1:80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48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0" s="6" customFormat="1">
      <c r="B3" s="8"/>
      <c r="C3" s="8"/>
      <c r="D3" s="8"/>
      <c r="E3" s="8"/>
      <c r="F3" s="8"/>
      <c r="G3" s="8"/>
      <c r="H3" s="8"/>
      <c r="I3" s="8" t="s">
        <v>86</v>
      </c>
      <c r="J3" s="8"/>
      <c r="K3" s="8"/>
      <c r="L3" s="8"/>
      <c r="M3" s="8"/>
      <c r="N3" s="8"/>
      <c r="O3" s="8"/>
      <c r="P3" s="8"/>
      <c r="Q3" s="8"/>
      <c r="R3" s="8"/>
      <c r="S3" s="8"/>
      <c r="T3" s="48" t="str">
        <f t="shared" ref="T3:T5" si="0">I3</f>
        <v>РЕЗУЛЬТАТОВ  ЗАМЕРА РЕАКТИВНОЙ  МОЩНОСТИ</v>
      </c>
      <c r="U3" s="8"/>
      <c r="V3" s="8"/>
      <c r="AE3" s="8" t="str">
        <f>$I3</f>
        <v>РЕЗУЛЬТАТОВ  ЗАМЕРА РЕАКТИВНОЙ  МОЩНОСТИ</v>
      </c>
      <c r="AQ3" s="8" t="str">
        <f>$I3</f>
        <v>РЕЗУЛЬТАТОВ  ЗАМЕРА РЕАКТИВНОЙ  МОЩНОСТИ</v>
      </c>
      <c r="BD3" s="8" t="str">
        <f>$I3</f>
        <v>РЕЗУЛЬТАТОВ  ЗАМЕРА РЕАКТИВНОЙ  МОЩНОСТИ</v>
      </c>
      <c r="BN3" s="8"/>
      <c r="BT3" s="8" t="str">
        <f>$I3</f>
        <v>РЕЗУЛЬТАТОВ  ЗАМЕРА РЕАКТИВНОЙ  МОЩНОСТИ</v>
      </c>
    </row>
    <row r="4" spans="1:80" s="9" customFormat="1">
      <c r="B4" s="8"/>
      <c r="C4" s="8"/>
      <c r="D4" s="8"/>
      <c r="E4" s="8"/>
      <c r="F4" s="8"/>
      <c r="G4" s="8"/>
      <c r="H4" s="8"/>
      <c r="I4" s="8" t="s">
        <v>85</v>
      </c>
      <c r="J4" s="8"/>
      <c r="K4" s="8"/>
      <c r="L4" s="8"/>
      <c r="M4" s="8"/>
      <c r="N4" s="8"/>
      <c r="O4" s="8"/>
      <c r="P4" s="8"/>
      <c r="Q4" s="8"/>
      <c r="R4" s="8"/>
      <c r="S4" s="8"/>
      <c r="T4" s="48" t="str">
        <f t="shared" si="0"/>
        <v xml:space="preserve">за  21 июня 2017 года (время московское). </v>
      </c>
      <c r="U4" s="8"/>
      <c r="V4" s="8"/>
      <c r="AE4" s="8" t="str">
        <f>$I4</f>
        <v xml:space="preserve">за  21 июня 2017 года (время московское). </v>
      </c>
      <c r="AQ4" s="8" t="str">
        <f>$I4</f>
        <v xml:space="preserve">за  21 июня 2017 года (время московское). </v>
      </c>
      <c r="BD4" s="8" t="str">
        <f>$I4</f>
        <v xml:space="preserve">за  21 июня 2017 года (время московское). </v>
      </c>
      <c r="BN4" s="8"/>
      <c r="BT4" s="8" t="str">
        <f>$I4</f>
        <v xml:space="preserve">за  21 июня 2017 года (время московское). </v>
      </c>
    </row>
    <row r="5" spans="1:80" s="10" customFormat="1" ht="15.75">
      <c r="B5" s="11"/>
      <c r="C5" s="11"/>
      <c r="D5" s="11"/>
      <c r="E5" s="11"/>
      <c r="F5" s="11"/>
      <c r="G5" s="11"/>
      <c r="H5" s="11"/>
      <c r="I5" s="11" t="s">
        <v>73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48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0">
      <c r="A6" s="12"/>
      <c r="B6" s="12"/>
      <c r="C6" s="12"/>
      <c r="G6" s="13"/>
      <c r="AV6" s="14"/>
      <c r="CB6" s="5"/>
    </row>
    <row r="7" spans="1:80">
      <c r="A7" s="15"/>
      <c r="B7" s="15"/>
      <c r="C7" s="15"/>
      <c r="D7" s="15"/>
      <c r="E7" s="15"/>
      <c r="G7" s="15"/>
      <c r="H7" s="15"/>
      <c r="CB7" s="5"/>
    </row>
    <row r="8" spans="1:80" s="16" customFormat="1" ht="45" customHeight="1">
      <c r="A8" s="81" t="s">
        <v>2</v>
      </c>
      <c r="B8" s="82" t="s">
        <v>3</v>
      </c>
      <c r="C8" s="69" t="s">
        <v>74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69" t="s">
        <v>5</v>
      </c>
      <c r="O8" s="77" t="s">
        <v>6</v>
      </c>
      <c r="P8" s="78"/>
      <c r="Q8" s="79" t="s">
        <v>6</v>
      </c>
      <c r="R8" s="71" t="s">
        <v>7</v>
      </c>
      <c r="S8" s="72"/>
      <c r="T8" s="72"/>
      <c r="U8" s="72"/>
      <c r="V8" s="72"/>
      <c r="W8" s="72"/>
      <c r="X8" s="72"/>
      <c r="Y8" s="73"/>
      <c r="Z8" s="69" t="s">
        <v>8</v>
      </c>
      <c r="AA8" s="71" t="s">
        <v>9</v>
      </c>
      <c r="AB8" s="72"/>
      <c r="AC8" s="72"/>
      <c r="AD8" s="72"/>
      <c r="AE8" s="72"/>
      <c r="AF8" s="72"/>
      <c r="AG8" s="72"/>
      <c r="AH8" s="73"/>
      <c r="AI8" s="69" t="s">
        <v>10</v>
      </c>
      <c r="AJ8" s="70" t="s">
        <v>11</v>
      </c>
      <c r="AK8" s="70"/>
      <c r="AL8" s="70"/>
      <c r="AM8" s="70"/>
      <c r="AN8" s="70"/>
      <c r="AO8" s="70"/>
      <c r="AP8" s="70"/>
      <c r="AQ8" s="70"/>
      <c r="AR8" s="69" t="s">
        <v>12</v>
      </c>
      <c r="AS8" s="71" t="s">
        <v>13</v>
      </c>
      <c r="AT8" s="72"/>
      <c r="AU8" s="69" t="s">
        <v>13</v>
      </c>
      <c r="AV8" s="70" t="s">
        <v>14</v>
      </c>
      <c r="AW8" s="70"/>
      <c r="AX8" s="70"/>
      <c r="AY8" s="70"/>
      <c r="AZ8" s="70"/>
      <c r="BA8" s="69" t="s">
        <v>14</v>
      </c>
      <c r="BB8" s="70" t="s">
        <v>15</v>
      </c>
      <c r="BC8" s="70"/>
      <c r="BD8" s="70"/>
      <c r="BE8" s="70"/>
      <c r="BF8" s="70"/>
      <c r="BG8" s="70"/>
      <c r="BH8" s="69" t="s">
        <v>15</v>
      </c>
      <c r="BI8" s="71" t="s">
        <v>16</v>
      </c>
      <c r="BJ8" s="72"/>
      <c r="BK8" s="72"/>
      <c r="BL8" s="73"/>
      <c r="BM8" s="69" t="s">
        <v>16</v>
      </c>
      <c r="BN8" s="70" t="s">
        <v>17</v>
      </c>
      <c r="BO8" s="70"/>
      <c r="BP8" s="69" t="s">
        <v>17</v>
      </c>
      <c r="BQ8" s="74" t="s">
        <v>18</v>
      </c>
      <c r="BR8" s="75"/>
      <c r="BS8" s="75"/>
      <c r="BT8" s="75"/>
      <c r="BU8" s="75"/>
      <c r="BV8" s="75"/>
      <c r="BW8" s="75"/>
      <c r="BX8" s="76"/>
      <c r="BY8" s="69" t="s">
        <v>18</v>
      </c>
      <c r="BZ8" s="69" t="s">
        <v>75</v>
      </c>
      <c r="CA8" s="69"/>
    </row>
    <row r="9" spans="1:80" ht="25.5">
      <c r="A9" s="81"/>
      <c r="B9" s="82"/>
      <c r="C9" s="69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69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69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69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69"/>
      <c r="AS9" s="17" t="s">
        <v>34</v>
      </c>
      <c r="AT9" s="17" t="s">
        <v>65</v>
      </c>
      <c r="AU9" s="69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69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69"/>
      <c r="BI9" s="17" t="s">
        <v>20</v>
      </c>
      <c r="BJ9" s="17" t="s">
        <v>21</v>
      </c>
      <c r="BK9" s="17" t="s">
        <v>22</v>
      </c>
      <c r="BL9" s="17" t="s">
        <v>23</v>
      </c>
      <c r="BM9" s="69"/>
      <c r="BN9" s="17" t="s">
        <v>36</v>
      </c>
      <c r="BO9" s="17" t="s">
        <v>37</v>
      </c>
      <c r="BP9" s="69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69"/>
      <c r="BZ9" s="69"/>
      <c r="CA9" s="69"/>
    </row>
    <row r="10" spans="1:80" s="5" customFormat="1" ht="12" customHeight="1">
      <c r="A10" s="18"/>
      <c r="B10" s="19" t="s">
        <v>38</v>
      </c>
      <c r="C10" s="19" t="s">
        <v>84</v>
      </c>
      <c r="D10" s="19" t="s">
        <v>84</v>
      </c>
      <c r="E10" s="19" t="s">
        <v>84</v>
      </c>
      <c r="F10" s="19" t="s">
        <v>84</v>
      </c>
      <c r="G10" s="19" t="s">
        <v>84</v>
      </c>
      <c r="H10" s="19" t="s">
        <v>84</v>
      </c>
      <c r="I10" s="19" t="s">
        <v>84</v>
      </c>
      <c r="J10" s="19" t="s">
        <v>84</v>
      </c>
      <c r="K10" s="19" t="s">
        <v>84</v>
      </c>
      <c r="L10" s="19" t="s">
        <v>84</v>
      </c>
      <c r="M10" s="19" t="s">
        <v>84</v>
      </c>
      <c r="N10" s="19" t="s">
        <v>84</v>
      </c>
      <c r="O10" s="19" t="s">
        <v>84</v>
      </c>
      <c r="P10" s="19" t="s">
        <v>84</v>
      </c>
      <c r="Q10" s="19" t="s">
        <v>84</v>
      </c>
      <c r="R10" s="19" t="s">
        <v>84</v>
      </c>
      <c r="S10" s="19" t="s">
        <v>84</v>
      </c>
      <c r="T10" s="19" t="s">
        <v>84</v>
      </c>
      <c r="U10" s="19" t="s">
        <v>84</v>
      </c>
      <c r="V10" s="19" t="s">
        <v>84</v>
      </c>
      <c r="W10" s="19" t="s">
        <v>84</v>
      </c>
      <c r="X10" s="19" t="s">
        <v>84</v>
      </c>
      <c r="Y10" s="19" t="s">
        <v>84</v>
      </c>
      <c r="Z10" s="19" t="s">
        <v>84</v>
      </c>
      <c r="AA10" s="19" t="s">
        <v>84</v>
      </c>
      <c r="AB10" s="19" t="s">
        <v>84</v>
      </c>
      <c r="AC10" s="19" t="s">
        <v>84</v>
      </c>
      <c r="AD10" s="19" t="s">
        <v>84</v>
      </c>
      <c r="AE10" s="19" t="s">
        <v>84</v>
      </c>
      <c r="AF10" s="19" t="s">
        <v>84</v>
      </c>
      <c r="AG10" s="19" t="s">
        <v>84</v>
      </c>
      <c r="AH10" s="19" t="s">
        <v>84</v>
      </c>
      <c r="AI10" s="19" t="s">
        <v>84</v>
      </c>
      <c r="AJ10" s="19" t="s">
        <v>84</v>
      </c>
      <c r="AK10" s="19" t="s">
        <v>84</v>
      </c>
      <c r="AL10" s="19" t="s">
        <v>84</v>
      </c>
      <c r="AM10" s="19" t="s">
        <v>84</v>
      </c>
      <c r="AN10" s="19" t="s">
        <v>84</v>
      </c>
      <c r="AO10" s="19" t="s">
        <v>84</v>
      </c>
      <c r="AP10" s="19" t="s">
        <v>84</v>
      </c>
      <c r="AQ10" s="19" t="s">
        <v>84</v>
      </c>
      <c r="AR10" s="19" t="s">
        <v>84</v>
      </c>
      <c r="AS10" s="19" t="s">
        <v>84</v>
      </c>
      <c r="AT10" s="19" t="s">
        <v>84</v>
      </c>
      <c r="AU10" s="19" t="s">
        <v>84</v>
      </c>
      <c r="AV10" s="19" t="s">
        <v>84</v>
      </c>
      <c r="AW10" s="19" t="s">
        <v>84</v>
      </c>
      <c r="AX10" s="19" t="s">
        <v>84</v>
      </c>
      <c r="AY10" s="19" t="s">
        <v>84</v>
      </c>
      <c r="AZ10" s="19" t="s">
        <v>84</v>
      </c>
      <c r="BA10" s="19" t="s">
        <v>84</v>
      </c>
      <c r="BB10" s="19" t="s">
        <v>84</v>
      </c>
      <c r="BC10" s="19" t="s">
        <v>84</v>
      </c>
      <c r="BD10" s="19" t="s">
        <v>84</v>
      </c>
      <c r="BE10" s="19" t="s">
        <v>84</v>
      </c>
      <c r="BF10" s="19" t="s">
        <v>84</v>
      </c>
      <c r="BG10" s="19" t="s">
        <v>84</v>
      </c>
      <c r="BH10" s="19" t="s">
        <v>84</v>
      </c>
      <c r="BI10" s="19" t="s">
        <v>84</v>
      </c>
      <c r="BJ10" s="19" t="s">
        <v>84</v>
      </c>
      <c r="BK10" s="19" t="s">
        <v>84</v>
      </c>
      <c r="BL10" s="19" t="s">
        <v>84</v>
      </c>
      <c r="BM10" s="19" t="s">
        <v>84</v>
      </c>
      <c r="BN10" s="19" t="s">
        <v>84</v>
      </c>
      <c r="BO10" s="19" t="s">
        <v>84</v>
      </c>
      <c r="BP10" s="19" t="s">
        <v>84</v>
      </c>
      <c r="BQ10" s="19" t="s">
        <v>84</v>
      </c>
      <c r="BR10" s="19" t="s">
        <v>84</v>
      </c>
      <c r="BS10" s="19" t="s">
        <v>84</v>
      </c>
      <c r="BT10" s="19" t="s">
        <v>84</v>
      </c>
      <c r="BU10" s="19" t="s">
        <v>84</v>
      </c>
      <c r="BV10" s="19" t="s">
        <v>84</v>
      </c>
      <c r="BW10" s="19" t="s">
        <v>84</v>
      </c>
      <c r="BX10" s="19" t="s">
        <v>84</v>
      </c>
      <c r="BY10" s="19" t="s">
        <v>84</v>
      </c>
      <c r="BZ10" s="19" t="s">
        <v>84</v>
      </c>
      <c r="CA10" s="19"/>
    </row>
    <row r="11" spans="1:80" s="5" customFormat="1" ht="12.75" customHeight="1">
      <c r="A11" s="20">
        <f>'Замер Актив 21 июня 2017'!A11</f>
        <v>42907</v>
      </c>
      <c r="B11" s="21" t="s">
        <v>40</v>
      </c>
      <c r="C11" s="22">
        <f t="shared" ref="C11:C34" si="1">$N11+$Q11+$Z11+$AI11+$AR11+$AU11+$BA11+$BH11+$BM11+$BP11+$BY11-$BZ11</f>
        <v>15.839200000000002</v>
      </c>
      <c r="D11" s="49">
        <v>0</v>
      </c>
      <c r="E11" s="49">
        <v>1.9712000000000001</v>
      </c>
      <c r="F11" s="49">
        <v>-1.2201</v>
      </c>
      <c r="G11" s="49">
        <v>0.69410000000000005</v>
      </c>
      <c r="H11" s="49">
        <v>1E-4</v>
      </c>
      <c r="I11" s="49">
        <v>1E-4</v>
      </c>
      <c r="J11" s="49">
        <v>0.35349999999999998</v>
      </c>
      <c r="K11" s="49">
        <v>0.18360000000000001</v>
      </c>
      <c r="L11" s="49">
        <v>0.14360000000000001</v>
      </c>
      <c r="M11" s="49">
        <v>0.378</v>
      </c>
      <c r="N11" s="23">
        <f>SUM(D11:M11)</f>
        <v>2.5041000000000002</v>
      </c>
      <c r="O11" s="32">
        <v>2.4464999999999999</v>
      </c>
      <c r="P11" s="32">
        <v>-1.0374000000000001</v>
      </c>
      <c r="Q11" s="32">
        <f>O11+P11</f>
        <v>1.4090999999999998</v>
      </c>
      <c r="R11" s="32">
        <v>2.52E-2</v>
      </c>
      <c r="S11" s="32">
        <v>0</v>
      </c>
      <c r="T11" s="32">
        <v>-0.4536</v>
      </c>
      <c r="U11" s="32">
        <v>0</v>
      </c>
      <c r="V11" s="32">
        <v>0.84</v>
      </c>
      <c r="W11" s="32">
        <v>1.3415999999999999</v>
      </c>
      <c r="X11" s="32">
        <v>-1.2999999999999999E-3</v>
      </c>
      <c r="Y11" s="32">
        <v>0</v>
      </c>
      <c r="Z11" s="23">
        <f t="shared" ref="Z11:Z34" si="2">SUM(R11:Y11)</f>
        <v>1.7518999999999998</v>
      </c>
      <c r="AA11" s="32">
        <v>-1.6841999999999999</v>
      </c>
      <c r="AB11" s="32">
        <v>0.55579999999999996</v>
      </c>
      <c r="AC11" s="32">
        <v>1.5854999999999999</v>
      </c>
      <c r="AD11" s="32">
        <v>1.3537999999999999</v>
      </c>
      <c r="AE11" s="32">
        <v>0.79920000000000002</v>
      </c>
      <c r="AF11" s="32">
        <v>1.2347999999999999</v>
      </c>
      <c r="AG11" s="32">
        <v>2.7000000000000001E-3</v>
      </c>
      <c r="AH11" s="32">
        <v>1.8E-3</v>
      </c>
      <c r="AI11" s="23">
        <f t="shared" ref="AI11:AI34" si="3">SUM(AA11:AH11)</f>
        <v>3.8493999999999993</v>
      </c>
      <c r="AJ11" s="32">
        <v>-0.80640000000000001</v>
      </c>
      <c r="AK11" s="32">
        <v>1.1255999999999999</v>
      </c>
      <c r="AL11" s="32">
        <v>-1.1025</v>
      </c>
      <c r="AM11" s="32">
        <v>2.1987000000000001</v>
      </c>
      <c r="AN11" s="32">
        <v>0.44280000000000003</v>
      </c>
      <c r="AO11" s="32">
        <v>1.4903999999999999</v>
      </c>
      <c r="AP11" s="32">
        <v>0</v>
      </c>
      <c r="AQ11" s="32">
        <v>0</v>
      </c>
      <c r="AR11" s="23">
        <f t="shared" ref="AR11:AR34" si="4">SUM(AJ11:AQ11)</f>
        <v>3.3486000000000002</v>
      </c>
      <c r="AS11" s="32">
        <v>0.1452</v>
      </c>
      <c r="AT11" s="32">
        <v>-0.57840000000000003</v>
      </c>
      <c r="AU11" s="23">
        <f>AS11+AT11</f>
        <v>-0.43320000000000003</v>
      </c>
      <c r="AV11" s="43">
        <v>0</v>
      </c>
      <c r="AW11" s="43">
        <v>0</v>
      </c>
      <c r="AX11" s="43">
        <v>-0.2366</v>
      </c>
      <c r="AY11" s="43">
        <v>0.29120000000000001</v>
      </c>
      <c r="AZ11" s="43">
        <v>-3.6400000000000002E-2</v>
      </c>
      <c r="BA11" s="23">
        <f>SUM(AV11:AZ11)</f>
        <v>1.8200000000000008E-2</v>
      </c>
      <c r="BB11" s="32">
        <v>-0.53339999999999999</v>
      </c>
      <c r="BC11" s="32">
        <v>9.6600000000000005E-2</v>
      </c>
      <c r="BD11" s="32">
        <v>0.31919999999999998</v>
      </c>
      <c r="BE11" s="32">
        <v>-0.80920000000000003</v>
      </c>
      <c r="BF11" s="32">
        <v>-0.57599999999999996</v>
      </c>
      <c r="BG11" s="32">
        <v>0.4632</v>
      </c>
      <c r="BH11" s="23">
        <f t="shared" ref="BH11:BH34" si="5">SUM(BB11:BG11)</f>
        <v>-1.0396000000000001</v>
      </c>
      <c r="BI11" s="32">
        <v>-0.27160000000000001</v>
      </c>
      <c r="BJ11" s="32">
        <v>5.04E-2</v>
      </c>
      <c r="BK11" s="32">
        <v>-0.20580000000000001</v>
      </c>
      <c r="BL11" s="32">
        <v>-0.14280000000000001</v>
      </c>
      <c r="BM11" s="23">
        <f>BL11+BI11+BJ11+BK11</f>
        <v>-0.56979999999999997</v>
      </c>
      <c r="BN11" s="32">
        <v>2.6223999999999998</v>
      </c>
      <c r="BO11" s="32">
        <v>2.6223999999999998</v>
      </c>
      <c r="BP11" s="23">
        <f>BN11+BO11</f>
        <v>5.2447999999999997</v>
      </c>
      <c r="BQ11" s="32">
        <v>-0.65310000000000001</v>
      </c>
      <c r="BR11" s="32">
        <v>1.1060000000000001</v>
      </c>
      <c r="BS11" s="32">
        <v>-0.52359999999999995</v>
      </c>
      <c r="BT11" s="32">
        <v>-0.4284</v>
      </c>
      <c r="BU11" s="32">
        <v>7.5600000000000001E-2</v>
      </c>
      <c r="BV11" s="32">
        <v>0.17879999999999999</v>
      </c>
      <c r="BW11" s="32">
        <v>-1E-4</v>
      </c>
      <c r="BX11" s="32">
        <v>5.0000000000000001E-4</v>
      </c>
      <c r="BY11" s="23">
        <f>SUM(BQ11:BX11)</f>
        <v>-0.24429999999999988</v>
      </c>
      <c r="BZ11" s="32">
        <f>BZ50</f>
        <v>0</v>
      </c>
      <c r="CA11" s="23"/>
    </row>
    <row r="12" spans="1:80" s="5" customFormat="1" ht="12.75" customHeight="1">
      <c r="A12" s="20">
        <f>$A$11</f>
        <v>42907</v>
      </c>
      <c r="B12" s="21" t="s">
        <v>41</v>
      </c>
      <c r="C12" s="22">
        <f t="shared" si="1"/>
        <v>16.418099999999999</v>
      </c>
      <c r="D12" s="49">
        <v>0</v>
      </c>
      <c r="E12" s="49">
        <v>2.0327999999999999</v>
      </c>
      <c r="F12" s="49">
        <v>-1.2054</v>
      </c>
      <c r="G12" s="49">
        <v>0.69299999999999995</v>
      </c>
      <c r="H12" s="49">
        <v>1E-4</v>
      </c>
      <c r="I12" s="49">
        <v>1E-4</v>
      </c>
      <c r="J12" s="49">
        <v>0.3503</v>
      </c>
      <c r="K12" s="49">
        <v>0.25559999999999999</v>
      </c>
      <c r="L12" s="49">
        <v>0.1472</v>
      </c>
      <c r="M12" s="49">
        <v>0.37440000000000001</v>
      </c>
      <c r="N12" s="23">
        <f t="shared" ref="N12:N34" si="6">SUM(D12:M12)</f>
        <v>2.6480999999999999</v>
      </c>
      <c r="O12" s="32">
        <v>2.4045000000000001</v>
      </c>
      <c r="P12" s="32">
        <v>-0.99119999999999997</v>
      </c>
      <c r="Q12" s="32">
        <f t="shared" ref="Q12:Q34" si="7">O12+P12</f>
        <v>1.4133</v>
      </c>
      <c r="R12" s="32">
        <v>7.5600000000000001E-2</v>
      </c>
      <c r="S12" s="32">
        <v>0</v>
      </c>
      <c r="T12" s="32">
        <v>-0.3402</v>
      </c>
      <c r="U12" s="32">
        <v>0</v>
      </c>
      <c r="V12" s="32">
        <v>0.85919999999999996</v>
      </c>
      <c r="W12" s="32">
        <v>1.3464</v>
      </c>
      <c r="X12" s="32">
        <v>-1.2999999999999999E-3</v>
      </c>
      <c r="Y12" s="32">
        <v>0</v>
      </c>
      <c r="Z12" s="23">
        <f t="shared" si="2"/>
        <v>1.9397</v>
      </c>
      <c r="AA12" s="32">
        <v>-1.6778999999999999</v>
      </c>
      <c r="AB12" s="32">
        <v>0.56420000000000003</v>
      </c>
      <c r="AC12" s="32">
        <v>1.7577</v>
      </c>
      <c r="AD12" s="32">
        <v>1.3859999999999999</v>
      </c>
      <c r="AE12" s="32">
        <v>0.81359999999999999</v>
      </c>
      <c r="AF12" s="32">
        <v>1.2456</v>
      </c>
      <c r="AG12" s="32">
        <v>2.7000000000000001E-3</v>
      </c>
      <c r="AH12" s="32">
        <v>1.8E-3</v>
      </c>
      <c r="AI12" s="23">
        <f t="shared" si="3"/>
        <v>4.0937000000000001</v>
      </c>
      <c r="AJ12" s="32">
        <v>-0.79169999999999996</v>
      </c>
      <c r="AK12" s="32">
        <v>1.0941000000000001</v>
      </c>
      <c r="AL12" s="32">
        <v>-1.1234999999999999</v>
      </c>
      <c r="AM12" s="32">
        <v>2.1315</v>
      </c>
      <c r="AN12" s="32">
        <v>0.43559999999999999</v>
      </c>
      <c r="AO12" s="32">
        <v>1.5084</v>
      </c>
      <c r="AP12" s="32">
        <v>0</v>
      </c>
      <c r="AQ12" s="32">
        <v>0</v>
      </c>
      <c r="AR12" s="23">
        <f t="shared" si="4"/>
        <v>3.2544</v>
      </c>
      <c r="AS12" s="32">
        <v>0.14760000000000001</v>
      </c>
      <c r="AT12" s="32">
        <v>-0.59279999999999999</v>
      </c>
      <c r="AU12" s="23">
        <f t="shared" ref="AU12:AU34" si="8">AS12+AT12</f>
        <v>-0.44519999999999998</v>
      </c>
      <c r="AV12" s="43">
        <v>0</v>
      </c>
      <c r="AW12" s="43">
        <v>0</v>
      </c>
      <c r="AX12" s="43">
        <v>-0.37519999999999998</v>
      </c>
      <c r="AY12" s="43">
        <v>0.28839999999999999</v>
      </c>
      <c r="AZ12" s="43">
        <v>-3.9199999999999999E-2</v>
      </c>
      <c r="BA12" s="23">
        <f t="shared" ref="BA12:BA34" si="9">SUM(AV12:AZ12)</f>
        <v>-0.126</v>
      </c>
      <c r="BB12" s="32">
        <v>-0.58099999999999996</v>
      </c>
      <c r="BC12" s="32">
        <v>0.105</v>
      </c>
      <c r="BD12" s="32">
        <v>0.3276</v>
      </c>
      <c r="BE12" s="32">
        <v>-0.75039999999999996</v>
      </c>
      <c r="BF12" s="32">
        <v>-0.57599999999999996</v>
      </c>
      <c r="BG12" s="32">
        <v>0.4632</v>
      </c>
      <c r="BH12" s="23">
        <f t="shared" si="5"/>
        <v>-1.0115999999999998</v>
      </c>
      <c r="BI12" s="32">
        <v>-0.2772</v>
      </c>
      <c r="BJ12" s="32">
        <v>5.1799999999999999E-2</v>
      </c>
      <c r="BK12" s="32">
        <v>-0.20300000000000001</v>
      </c>
      <c r="BL12" s="32">
        <v>-0.1232</v>
      </c>
      <c r="BM12" s="23">
        <f>BL12+BI12+BJ12+BK12</f>
        <v>-0.55159999999999998</v>
      </c>
      <c r="BN12" s="32">
        <v>2.6312000000000002</v>
      </c>
      <c r="BO12" s="32">
        <v>2.64</v>
      </c>
      <c r="BP12" s="23">
        <f t="shared" ref="BP12:BP34" si="10">BN12+BO12</f>
        <v>5.2712000000000003</v>
      </c>
      <c r="BQ12" s="32">
        <v>-0.62160000000000004</v>
      </c>
      <c r="BR12" s="32">
        <v>1.099</v>
      </c>
      <c r="BS12" s="32">
        <v>-0.42349999999999999</v>
      </c>
      <c r="BT12" s="32">
        <v>-0.37659999999999999</v>
      </c>
      <c r="BU12" s="32">
        <v>7.6799999999999993E-2</v>
      </c>
      <c r="BV12" s="32">
        <v>0.17760000000000001</v>
      </c>
      <c r="BW12" s="32">
        <v>-1E-4</v>
      </c>
      <c r="BX12" s="32">
        <v>5.0000000000000001E-4</v>
      </c>
      <c r="BY12" s="23">
        <f t="shared" ref="BY12:BY34" si="11">SUM(BQ12:BX12)</f>
        <v>-6.7900000000000058E-2</v>
      </c>
      <c r="BZ12" s="32">
        <f t="shared" ref="BZ12:BZ34" si="12">BZ51</f>
        <v>0</v>
      </c>
      <c r="CA12" s="23"/>
    </row>
    <row r="13" spans="1:80" s="5" customFormat="1" ht="12.75" customHeight="1">
      <c r="A13" s="20">
        <f t="shared" ref="A13:A34" si="13">$A$11</f>
        <v>42907</v>
      </c>
      <c r="B13" s="21" t="s">
        <v>42</v>
      </c>
      <c r="C13" s="22">
        <f t="shared" si="1"/>
        <v>17.587800000000001</v>
      </c>
      <c r="D13" s="49">
        <v>0</v>
      </c>
      <c r="E13" s="49">
        <v>2.0173999999999999</v>
      </c>
      <c r="F13" s="49">
        <v>-1.2222</v>
      </c>
      <c r="G13" s="49">
        <v>0.70879999999999999</v>
      </c>
      <c r="H13" s="49">
        <v>1E-4</v>
      </c>
      <c r="I13" s="49">
        <v>1E-4</v>
      </c>
      <c r="J13" s="49">
        <v>0.34989999999999999</v>
      </c>
      <c r="K13" s="49">
        <v>0.25559999999999999</v>
      </c>
      <c r="L13" s="49">
        <v>0.14080000000000001</v>
      </c>
      <c r="M13" s="49">
        <v>0.39600000000000002</v>
      </c>
      <c r="N13" s="23">
        <f t="shared" si="6"/>
        <v>2.6464999999999996</v>
      </c>
      <c r="O13" s="32">
        <v>2.4380999999999999</v>
      </c>
      <c r="P13" s="32">
        <v>-0.99329999999999996</v>
      </c>
      <c r="Q13" s="32">
        <f t="shared" si="7"/>
        <v>1.4447999999999999</v>
      </c>
      <c r="R13" s="32">
        <v>7.1400000000000005E-2</v>
      </c>
      <c r="S13" s="32">
        <v>0</v>
      </c>
      <c r="T13" s="32">
        <v>0.36120000000000002</v>
      </c>
      <c r="U13" s="32">
        <v>0</v>
      </c>
      <c r="V13" s="32">
        <v>0.86880000000000002</v>
      </c>
      <c r="W13" s="32">
        <v>1.3464</v>
      </c>
      <c r="X13" s="32">
        <v>-1.2999999999999999E-3</v>
      </c>
      <c r="Y13" s="32">
        <v>0</v>
      </c>
      <c r="Z13" s="23">
        <f t="shared" si="2"/>
        <v>2.6465000000000001</v>
      </c>
      <c r="AA13" s="32">
        <v>-1.5329999999999999</v>
      </c>
      <c r="AB13" s="32">
        <v>0.59219999999999995</v>
      </c>
      <c r="AC13" s="32">
        <v>1.6464000000000001</v>
      </c>
      <c r="AD13" s="32">
        <v>1.3888</v>
      </c>
      <c r="AE13" s="32">
        <v>0.81359999999999999</v>
      </c>
      <c r="AF13" s="32">
        <v>1.2527999999999999</v>
      </c>
      <c r="AG13" s="32">
        <v>2.7000000000000001E-3</v>
      </c>
      <c r="AH13" s="32">
        <v>1.8E-3</v>
      </c>
      <c r="AI13" s="23">
        <f t="shared" si="3"/>
        <v>4.1653000000000002</v>
      </c>
      <c r="AJ13" s="32">
        <v>-0.79169999999999996</v>
      </c>
      <c r="AK13" s="32">
        <v>1.0878000000000001</v>
      </c>
      <c r="AL13" s="32">
        <v>-1.0983000000000001</v>
      </c>
      <c r="AM13" s="32">
        <v>2.1714000000000002</v>
      </c>
      <c r="AN13" s="32">
        <v>0.43559999999999999</v>
      </c>
      <c r="AO13" s="32">
        <v>1.5156000000000001</v>
      </c>
      <c r="AP13" s="32">
        <v>0</v>
      </c>
      <c r="AQ13" s="32">
        <v>0</v>
      </c>
      <c r="AR13" s="23">
        <f t="shared" si="4"/>
        <v>3.3204000000000002</v>
      </c>
      <c r="AS13" s="32">
        <v>0.14760000000000001</v>
      </c>
      <c r="AT13" s="32">
        <v>-0.59519999999999995</v>
      </c>
      <c r="AU13" s="23">
        <f t="shared" si="8"/>
        <v>-0.44759999999999994</v>
      </c>
      <c r="AV13" s="43">
        <v>0</v>
      </c>
      <c r="AW13" s="43">
        <v>0</v>
      </c>
      <c r="AX13" s="43">
        <v>-7.9799999999999996E-2</v>
      </c>
      <c r="AY13" s="43">
        <v>0.28560000000000002</v>
      </c>
      <c r="AZ13" s="43">
        <v>-3.6400000000000002E-2</v>
      </c>
      <c r="BA13" s="23">
        <f t="shared" si="9"/>
        <v>0.16940000000000005</v>
      </c>
      <c r="BB13" s="32">
        <v>-0.51659999999999995</v>
      </c>
      <c r="BC13" s="32">
        <v>7.0000000000000007E-2</v>
      </c>
      <c r="BD13" s="32">
        <v>0.31709999999999999</v>
      </c>
      <c r="BE13" s="32">
        <v>-0.74199999999999999</v>
      </c>
      <c r="BF13" s="32">
        <v>-0.57599999999999996</v>
      </c>
      <c r="BG13" s="32">
        <v>0.46560000000000001</v>
      </c>
      <c r="BH13" s="23">
        <f t="shared" si="5"/>
        <v>-0.98189999999999977</v>
      </c>
      <c r="BI13" s="32">
        <v>-0.2772</v>
      </c>
      <c r="BJ13" s="32">
        <v>5.04E-2</v>
      </c>
      <c r="BK13" s="32">
        <v>-0.2044</v>
      </c>
      <c r="BL13" s="32">
        <v>-0.14560000000000001</v>
      </c>
      <c r="BM13" s="23">
        <f t="shared" ref="BM13:BM34" si="14">BL13+BI13+BJ13+BK13</f>
        <v>-0.57679999999999998</v>
      </c>
      <c r="BN13" s="32">
        <v>2.6223999999999998</v>
      </c>
      <c r="BO13" s="32">
        <v>2.6488</v>
      </c>
      <c r="BP13" s="23">
        <f t="shared" si="10"/>
        <v>5.2712000000000003</v>
      </c>
      <c r="BQ13" s="32">
        <v>-0.61529999999999996</v>
      </c>
      <c r="BR13" s="32">
        <v>1.1004</v>
      </c>
      <c r="BS13" s="32">
        <v>-0.45850000000000002</v>
      </c>
      <c r="BT13" s="32">
        <v>-0.35139999999999999</v>
      </c>
      <c r="BU13" s="32">
        <v>7.8E-2</v>
      </c>
      <c r="BV13" s="32">
        <v>0.1764</v>
      </c>
      <c r="BW13" s="32">
        <v>-1E-4</v>
      </c>
      <c r="BX13" s="32">
        <v>5.0000000000000001E-4</v>
      </c>
      <c r="BY13" s="23">
        <f t="shared" si="11"/>
        <v>-6.999999999999991E-2</v>
      </c>
      <c r="BZ13" s="32">
        <f t="shared" si="12"/>
        <v>0</v>
      </c>
      <c r="CA13" s="23"/>
    </row>
    <row r="14" spans="1:80" s="5" customFormat="1" ht="12.75" customHeight="1">
      <c r="A14" s="20">
        <f t="shared" si="13"/>
        <v>42907</v>
      </c>
      <c r="B14" s="21" t="s">
        <v>43</v>
      </c>
      <c r="C14" s="22">
        <f t="shared" si="1"/>
        <v>18.061699999999998</v>
      </c>
      <c r="D14" s="49">
        <v>0</v>
      </c>
      <c r="E14" s="49">
        <v>2.0062000000000002</v>
      </c>
      <c r="F14" s="49">
        <v>-1.2138</v>
      </c>
      <c r="G14" s="49">
        <v>0.70140000000000002</v>
      </c>
      <c r="H14" s="49">
        <v>1E-4</v>
      </c>
      <c r="I14" s="49">
        <v>1E-4</v>
      </c>
      <c r="J14" s="49">
        <v>0.34849999999999998</v>
      </c>
      <c r="K14" s="49">
        <v>0.25919999999999999</v>
      </c>
      <c r="L14" s="49">
        <v>0.13969999999999999</v>
      </c>
      <c r="M14" s="49">
        <v>0.40679999999999999</v>
      </c>
      <c r="N14" s="23">
        <f t="shared" si="6"/>
        <v>2.6482000000000001</v>
      </c>
      <c r="O14" s="32">
        <v>2.4422999999999999</v>
      </c>
      <c r="P14" s="32">
        <v>-0.99960000000000004</v>
      </c>
      <c r="Q14" s="32">
        <f t="shared" si="7"/>
        <v>1.4426999999999999</v>
      </c>
      <c r="R14" s="32">
        <v>0.15959999999999999</v>
      </c>
      <c r="S14" s="32">
        <v>0</v>
      </c>
      <c r="T14" s="32">
        <v>0.22259999999999999</v>
      </c>
      <c r="U14" s="32">
        <v>0</v>
      </c>
      <c r="V14" s="32">
        <v>0.87119999999999997</v>
      </c>
      <c r="W14" s="32">
        <v>1.3488</v>
      </c>
      <c r="X14" s="32">
        <v>-1.2999999999999999E-3</v>
      </c>
      <c r="Y14" s="32">
        <v>0</v>
      </c>
      <c r="Z14" s="23">
        <f t="shared" si="2"/>
        <v>2.6008999999999998</v>
      </c>
      <c r="AA14" s="32">
        <v>-1.2851999999999999</v>
      </c>
      <c r="AB14" s="32">
        <v>0.63419999999999999</v>
      </c>
      <c r="AC14" s="32">
        <v>1.5414000000000001</v>
      </c>
      <c r="AD14" s="32">
        <v>1.4041999999999999</v>
      </c>
      <c r="AE14" s="32">
        <v>0.82799999999999996</v>
      </c>
      <c r="AF14" s="32">
        <v>1.2672000000000001</v>
      </c>
      <c r="AG14" s="32">
        <v>2.7000000000000001E-3</v>
      </c>
      <c r="AH14" s="32">
        <v>1.8E-3</v>
      </c>
      <c r="AI14" s="23">
        <f t="shared" si="3"/>
        <v>4.3943000000000003</v>
      </c>
      <c r="AJ14" s="32">
        <v>-0.79590000000000005</v>
      </c>
      <c r="AK14" s="32">
        <v>1.0878000000000001</v>
      </c>
      <c r="AL14" s="32">
        <v>-1.0962000000000001</v>
      </c>
      <c r="AM14" s="32">
        <v>2.1924000000000001</v>
      </c>
      <c r="AN14" s="32">
        <v>0.43919999999999998</v>
      </c>
      <c r="AO14" s="32">
        <v>1.5227999999999999</v>
      </c>
      <c r="AP14" s="32">
        <v>0</v>
      </c>
      <c r="AQ14" s="32">
        <v>0</v>
      </c>
      <c r="AR14" s="23">
        <f t="shared" si="4"/>
        <v>3.3501000000000003</v>
      </c>
      <c r="AS14" s="32">
        <v>0.15</v>
      </c>
      <c r="AT14" s="32">
        <v>-0.59519999999999995</v>
      </c>
      <c r="AU14" s="23">
        <f t="shared" si="8"/>
        <v>-0.44519999999999993</v>
      </c>
      <c r="AV14" s="43">
        <v>0</v>
      </c>
      <c r="AW14" s="43">
        <v>0</v>
      </c>
      <c r="AX14" s="43">
        <v>-2.52E-2</v>
      </c>
      <c r="AY14" s="43">
        <v>0.28839999999999999</v>
      </c>
      <c r="AZ14" s="43">
        <v>-3.9199999999999999E-2</v>
      </c>
      <c r="BA14" s="23">
        <f t="shared" si="9"/>
        <v>0.22399999999999998</v>
      </c>
      <c r="BB14" s="32">
        <v>-0.49</v>
      </c>
      <c r="BC14" s="32">
        <v>0.1106</v>
      </c>
      <c r="BD14" s="32">
        <v>0.3276</v>
      </c>
      <c r="BE14" s="32">
        <v>-0.73919999999999997</v>
      </c>
      <c r="BF14" s="32">
        <v>-0.5736</v>
      </c>
      <c r="BG14" s="32">
        <v>0.46560000000000001</v>
      </c>
      <c r="BH14" s="23">
        <f t="shared" si="5"/>
        <v>-0.8989999999999998</v>
      </c>
      <c r="BI14" s="32">
        <v>-0.27579999999999999</v>
      </c>
      <c r="BJ14" s="32">
        <v>5.1799999999999999E-2</v>
      </c>
      <c r="BK14" s="32">
        <v>-0.20300000000000001</v>
      </c>
      <c r="BL14" s="32">
        <v>-0.13020000000000001</v>
      </c>
      <c r="BM14" s="23">
        <f t="shared" si="14"/>
        <v>-0.55720000000000003</v>
      </c>
      <c r="BN14" s="32">
        <v>2.6488</v>
      </c>
      <c r="BO14" s="32">
        <v>2.6488</v>
      </c>
      <c r="BP14" s="23">
        <f t="shared" si="10"/>
        <v>5.2976000000000001</v>
      </c>
      <c r="BQ14" s="32">
        <v>-0.52569999999999995</v>
      </c>
      <c r="BR14" s="32">
        <v>1.0975999999999999</v>
      </c>
      <c r="BS14" s="32">
        <v>-0.43120000000000003</v>
      </c>
      <c r="BT14" s="32">
        <v>-0.38779999999999998</v>
      </c>
      <c r="BU14" s="32">
        <v>7.6799999999999993E-2</v>
      </c>
      <c r="BV14" s="32">
        <v>0.17519999999999999</v>
      </c>
      <c r="BW14" s="32">
        <v>-1E-4</v>
      </c>
      <c r="BX14" s="32">
        <v>5.0000000000000001E-4</v>
      </c>
      <c r="BY14" s="23">
        <f t="shared" si="11"/>
        <v>5.2999999999999315E-3</v>
      </c>
      <c r="BZ14" s="32">
        <f t="shared" si="12"/>
        <v>0</v>
      </c>
      <c r="CA14" s="23"/>
    </row>
    <row r="15" spans="1:80" s="5" customFormat="1">
      <c r="A15" s="20">
        <f t="shared" si="13"/>
        <v>42907</v>
      </c>
      <c r="B15" s="21" t="s">
        <v>44</v>
      </c>
      <c r="C15" s="22">
        <f t="shared" si="1"/>
        <v>17.572700000000001</v>
      </c>
      <c r="D15" s="49">
        <v>0</v>
      </c>
      <c r="E15" s="49">
        <v>2.016</v>
      </c>
      <c r="F15" s="49">
        <v>-1.2305999999999999</v>
      </c>
      <c r="G15" s="49">
        <v>0.70040000000000002</v>
      </c>
      <c r="H15" s="49">
        <v>1E-4</v>
      </c>
      <c r="I15" s="49">
        <v>1E-4</v>
      </c>
      <c r="J15" s="49">
        <v>0.34699999999999998</v>
      </c>
      <c r="K15" s="49">
        <v>0.2412</v>
      </c>
      <c r="L15" s="49">
        <v>0.14330000000000001</v>
      </c>
      <c r="M15" s="49">
        <v>0.38159999999999999</v>
      </c>
      <c r="N15" s="23">
        <f t="shared" si="6"/>
        <v>2.5991000000000004</v>
      </c>
      <c r="O15" s="32">
        <v>2.4318</v>
      </c>
      <c r="P15" s="32">
        <v>-1.0059</v>
      </c>
      <c r="Q15" s="32">
        <f t="shared" si="7"/>
        <v>1.4258999999999999</v>
      </c>
      <c r="R15" s="32">
        <v>7.1400000000000005E-2</v>
      </c>
      <c r="S15" s="32">
        <v>0</v>
      </c>
      <c r="T15" s="32">
        <v>0.28139999999999998</v>
      </c>
      <c r="U15" s="32">
        <v>0</v>
      </c>
      <c r="V15" s="32">
        <v>0.85440000000000005</v>
      </c>
      <c r="W15" s="32">
        <v>1.3415999999999999</v>
      </c>
      <c r="X15" s="32">
        <v>-1.2999999999999999E-3</v>
      </c>
      <c r="Y15" s="32">
        <v>0</v>
      </c>
      <c r="Z15" s="23">
        <f t="shared" si="2"/>
        <v>2.5474999999999999</v>
      </c>
      <c r="AA15" s="32">
        <v>-0.97650000000000003</v>
      </c>
      <c r="AB15" s="32">
        <v>0.5474</v>
      </c>
      <c r="AC15" s="32">
        <v>1.6295999999999999</v>
      </c>
      <c r="AD15" s="32">
        <v>1.3677999999999999</v>
      </c>
      <c r="AE15" s="32">
        <v>0.81359999999999999</v>
      </c>
      <c r="AF15" s="32">
        <v>1.2564</v>
      </c>
      <c r="AG15" s="32">
        <v>2.7000000000000001E-3</v>
      </c>
      <c r="AH15" s="32">
        <v>1.8E-3</v>
      </c>
      <c r="AI15" s="23">
        <f t="shared" si="3"/>
        <v>4.6428000000000003</v>
      </c>
      <c r="AJ15" s="32">
        <v>-0.81269999999999998</v>
      </c>
      <c r="AK15" s="32">
        <v>1.0793999999999999</v>
      </c>
      <c r="AL15" s="32">
        <v>-1.1004</v>
      </c>
      <c r="AM15" s="32">
        <v>2.1987000000000001</v>
      </c>
      <c r="AN15" s="32">
        <v>0.41760000000000003</v>
      </c>
      <c r="AO15" s="32">
        <v>1.3355999999999999</v>
      </c>
      <c r="AP15" s="32">
        <v>0</v>
      </c>
      <c r="AQ15" s="32">
        <v>0</v>
      </c>
      <c r="AR15" s="23">
        <f t="shared" si="4"/>
        <v>3.1181999999999999</v>
      </c>
      <c r="AS15" s="32">
        <v>0.1512</v>
      </c>
      <c r="AT15" s="32">
        <v>-0.59279999999999999</v>
      </c>
      <c r="AU15" s="23">
        <f t="shared" si="8"/>
        <v>-0.44159999999999999</v>
      </c>
      <c r="AV15" s="43">
        <v>0</v>
      </c>
      <c r="AW15" s="43">
        <v>0</v>
      </c>
      <c r="AX15" s="43">
        <v>-0.154</v>
      </c>
      <c r="AY15" s="43">
        <v>0.28560000000000002</v>
      </c>
      <c r="AZ15" s="43">
        <v>-3.6400000000000002E-2</v>
      </c>
      <c r="BA15" s="23">
        <f t="shared" si="9"/>
        <v>9.5200000000000021E-2</v>
      </c>
      <c r="BB15" s="32">
        <v>-0.49559999999999998</v>
      </c>
      <c r="BC15" s="32">
        <v>0.1106</v>
      </c>
      <c r="BD15" s="32">
        <v>0.28560000000000002</v>
      </c>
      <c r="BE15" s="32">
        <v>-0.74480000000000002</v>
      </c>
      <c r="BF15" s="32">
        <v>-0.57599999999999996</v>
      </c>
      <c r="BG15" s="32">
        <v>0.4632</v>
      </c>
      <c r="BH15" s="23">
        <f t="shared" si="5"/>
        <v>-0.95699999999999985</v>
      </c>
      <c r="BI15" s="32">
        <v>-0.26179999999999998</v>
      </c>
      <c r="BJ15" s="32">
        <v>2.52E-2</v>
      </c>
      <c r="BK15" s="32">
        <v>-0.2072</v>
      </c>
      <c r="BL15" s="32">
        <v>-0.13159999999999999</v>
      </c>
      <c r="BM15" s="23">
        <f t="shared" si="14"/>
        <v>-0.57539999999999991</v>
      </c>
      <c r="BN15" s="32">
        <v>2.6223999999999998</v>
      </c>
      <c r="BO15" s="32">
        <v>2.6312000000000002</v>
      </c>
      <c r="BP15" s="23">
        <f t="shared" si="10"/>
        <v>5.2536000000000005</v>
      </c>
      <c r="BQ15" s="32">
        <v>-0.64259999999999995</v>
      </c>
      <c r="BR15" s="32">
        <v>1.0962000000000001</v>
      </c>
      <c r="BS15" s="32">
        <v>-0.44800000000000001</v>
      </c>
      <c r="BT15" s="32">
        <v>-0.39479999999999998</v>
      </c>
      <c r="BU15" s="32">
        <v>7.6799999999999993E-2</v>
      </c>
      <c r="BV15" s="32">
        <v>0.1764</v>
      </c>
      <c r="BW15" s="32">
        <v>-1E-4</v>
      </c>
      <c r="BX15" s="32">
        <v>5.0000000000000001E-4</v>
      </c>
      <c r="BY15" s="23">
        <f t="shared" si="11"/>
        <v>-0.13559999999999989</v>
      </c>
      <c r="BZ15" s="32">
        <f t="shared" si="12"/>
        <v>0</v>
      </c>
      <c r="CA15" s="23"/>
    </row>
    <row r="16" spans="1:80" s="5" customFormat="1">
      <c r="A16" s="20">
        <f t="shared" si="13"/>
        <v>42907</v>
      </c>
      <c r="B16" s="21" t="s">
        <v>45</v>
      </c>
      <c r="C16" s="22">
        <f t="shared" si="1"/>
        <v>16.332099999999997</v>
      </c>
      <c r="D16" s="49">
        <v>0</v>
      </c>
      <c r="E16" s="49">
        <v>1.9852000000000001</v>
      </c>
      <c r="F16" s="49">
        <v>-1.2159</v>
      </c>
      <c r="G16" s="49">
        <v>0.68669999999999998</v>
      </c>
      <c r="H16" s="49">
        <v>1E-4</v>
      </c>
      <c r="I16" s="49">
        <v>1E-4</v>
      </c>
      <c r="J16" s="49">
        <v>0.34739999999999999</v>
      </c>
      <c r="K16" s="49">
        <v>0.2412</v>
      </c>
      <c r="L16" s="49">
        <v>0.14399999999999999</v>
      </c>
      <c r="M16" s="49">
        <v>0.33839999999999998</v>
      </c>
      <c r="N16" s="23">
        <f t="shared" si="6"/>
        <v>2.5272000000000001</v>
      </c>
      <c r="O16" s="32">
        <v>2.4464999999999999</v>
      </c>
      <c r="P16" s="32">
        <v>-1.0164</v>
      </c>
      <c r="Q16" s="32">
        <f t="shared" si="7"/>
        <v>1.4300999999999999</v>
      </c>
      <c r="R16" s="32">
        <v>0.1638</v>
      </c>
      <c r="S16" s="32">
        <v>0</v>
      </c>
      <c r="T16" s="32">
        <v>0.22259999999999999</v>
      </c>
      <c r="U16" s="32">
        <v>0</v>
      </c>
      <c r="V16" s="32">
        <v>0.86160000000000003</v>
      </c>
      <c r="W16" s="32">
        <v>1.3368</v>
      </c>
      <c r="X16" s="32">
        <v>-1.2999999999999999E-3</v>
      </c>
      <c r="Y16" s="32">
        <v>0</v>
      </c>
      <c r="Z16" s="23">
        <f t="shared" si="2"/>
        <v>2.5834999999999999</v>
      </c>
      <c r="AA16" s="32">
        <v>-1.722</v>
      </c>
      <c r="AB16" s="32">
        <v>0.56559999999999999</v>
      </c>
      <c r="AC16" s="32">
        <v>1.4952000000000001</v>
      </c>
      <c r="AD16" s="32">
        <v>1.3846000000000001</v>
      </c>
      <c r="AE16" s="32">
        <v>0.81359999999999999</v>
      </c>
      <c r="AF16" s="32">
        <v>1.242</v>
      </c>
      <c r="AG16" s="32">
        <v>2.7000000000000001E-3</v>
      </c>
      <c r="AH16" s="32">
        <v>1.8E-3</v>
      </c>
      <c r="AI16" s="23">
        <f t="shared" si="3"/>
        <v>3.7834999999999996</v>
      </c>
      <c r="AJ16" s="32">
        <v>-0.82530000000000003</v>
      </c>
      <c r="AK16" s="32">
        <v>1.0857000000000001</v>
      </c>
      <c r="AL16" s="32">
        <v>-1.0730999999999999</v>
      </c>
      <c r="AM16" s="32">
        <v>2.1608999999999998</v>
      </c>
      <c r="AN16" s="32">
        <v>0.39960000000000001</v>
      </c>
      <c r="AO16" s="32">
        <v>1.2672000000000001</v>
      </c>
      <c r="AP16" s="32">
        <v>0</v>
      </c>
      <c r="AQ16" s="32">
        <v>0</v>
      </c>
      <c r="AR16" s="23">
        <f t="shared" si="4"/>
        <v>3.0149999999999997</v>
      </c>
      <c r="AS16" s="32">
        <v>0.15</v>
      </c>
      <c r="AT16" s="32">
        <v>-0.59760000000000002</v>
      </c>
      <c r="AU16" s="23">
        <f t="shared" si="8"/>
        <v>-0.4476</v>
      </c>
      <c r="AV16" s="43">
        <v>5.0000000000000001E-4</v>
      </c>
      <c r="AW16" s="43">
        <v>0</v>
      </c>
      <c r="AX16" s="43">
        <v>-0.2324</v>
      </c>
      <c r="AY16" s="43">
        <v>0.2828</v>
      </c>
      <c r="AZ16" s="43">
        <v>-3.9199999999999999E-2</v>
      </c>
      <c r="BA16" s="23">
        <f t="shared" si="9"/>
        <v>1.1700000000000002E-2</v>
      </c>
      <c r="BB16" s="32">
        <v>-0.53759999999999997</v>
      </c>
      <c r="BC16" s="32">
        <v>0.1036</v>
      </c>
      <c r="BD16" s="32">
        <v>0.2772</v>
      </c>
      <c r="BE16" s="32">
        <v>-0.76160000000000005</v>
      </c>
      <c r="BF16" s="32">
        <v>-0.57599999999999996</v>
      </c>
      <c r="BG16" s="32">
        <v>0.4632</v>
      </c>
      <c r="BH16" s="23">
        <f t="shared" si="5"/>
        <v>-1.0311999999999999</v>
      </c>
      <c r="BI16" s="32">
        <v>-0.2646</v>
      </c>
      <c r="BJ16" s="32">
        <v>5.04E-2</v>
      </c>
      <c r="BK16" s="32">
        <v>-0.21560000000000001</v>
      </c>
      <c r="BL16" s="32">
        <v>-0.1414</v>
      </c>
      <c r="BM16" s="23">
        <f t="shared" si="14"/>
        <v>-0.57120000000000004</v>
      </c>
      <c r="BN16" s="32">
        <v>2.6048</v>
      </c>
      <c r="BO16" s="32">
        <v>2.6048</v>
      </c>
      <c r="BP16" s="23">
        <f t="shared" si="10"/>
        <v>5.2096</v>
      </c>
      <c r="BQ16" s="32">
        <v>-0.63839999999999997</v>
      </c>
      <c r="BR16" s="32">
        <v>1.0920000000000001</v>
      </c>
      <c r="BS16" s="32">
        <v>-0.50890000000000002</v>
      </c>
      <c r="BT16" s="32">
        <v>-0.378</v>
      </c>
      <c r="BU16" s="32">
        <v>7.8E-2</v>
      </c>
      <c r="BV16" s="32">
        <v>0.1764</v>
      </c>
      <c r="BW16" s="32">
        <v>-1E-4</v>
      </c>
      <c r="BX16" s="32">
        <v>5.0000000000000001E-4</v>
      </c>
      <c r="BY16" s="23">
        <f t="shared" si="11"/>
        <v>-0.17849999999999988</v>
      </c>
      <c r="BZ16" s="32">
        <f t="shared" si="12"/>
        <v>0</v>
      </c>
      <c r="CA16" s="23"/>
    </row>
    <row r="17" spans="1:81" s="5" customFormat="1">
      <c r="A17" s="20">
        <f t="shared" si="13"/>
        <v>42907</v>
      </c>
      <c r="B17" s="21" t="s">
        <v>46</v>
      </c>
      <c r="C17" s="22">
        <f t="shared" si="1"/>
        <v>16.082800000000002</v>
      </c>
      <c r="D17" s="49">
        <v>0</v>
      </c>
      <c r="E17" s="49">
        <v>1.9823999999999999</v>
      </c>
      <c r="F17" s="49">
        <v>-1.2159</v>
      </c>
      <c r="G17" s="49">
        <v>0.69510000000000005</v>
      </c>
      <c r="H17" s="49">
        <v>1E-4</v>
      </c>
      <c r="I17" s="49">
        <v>1E-4</v>
      </c>
      <c r="J17" s="49">
        <v>0.34379999999999999</v>
      </c>
      <c r="K17" s="49">
        <v>0.25559999999999999</v>
      </c>
      <c r="L17" s="49">
        <v>0.14799999999999999</v>
      </c>
      <c r="M17" s="49">
        <v>0.24479999999999999</v>
      </c>
      <c r="N17" s="23">
        <f t="shared" si="6"/>
        <v>2.4540000000000002</v>
      </c>
      <c r="O17" s="32">
        <v>2.4297</v>
      </c>
      <c r="P17" s="32">
        <v>-1.0101</v>
      </c>
      <c r="Q17" s="32">
        <f t="shared" si="7"/>
        <v>1.4196</v>
      </c>
      <c r="R17" s="32">
        <v>5.8799999999999998E-2</v>
      </c>
      <c r="S17" s="32">
        <v>0</v>
      </c>
      <c r="T17" s="32">
        <v>0.24779999999999999</v>
      </c>
      <c r="U17" s="32">
        <v>0</v>
      </c>
      <c r="V17" s="32">
        <v>0.84960000000000002</v>
      </c>
      <c r="W17" s="32">
        <v>1.2791999999999999</v>
      </c>
      <c r="X17" s="32">
        <v>-1.2999999999999999E-3</v>
      </c>
      <c r="Y17" s="32">
        <v>0</v>
      </c>
      <c r="Z17" s="23">
        <f t="shared" si="2"/>
        <v>2.4340999999999999</v>
      </c>
      <c r="AA17" s="32">
        <v>-1.7556</v>
      </c>
      <c r="AB17" s="32">
        <v>0.60199999999999998</v>
      </c>
      <c r="AC17" s="32">
        <v>1.4762999999999999</v>
      </c>
      <c r="AD17" s="32">
        <v>1.3398000000000001</v>
      </c>
      <c r="AE17" s="32">
        <v>0.81720000000000004</v>
      </c>
      <c r="AF17" s="32">
        <v>1.242</v>
      </c>
      <c r="AG17" s="32">
        <v>2.7000000000000001E-3</v>
      </c>
      <c r="AH17" s="32">
        <v>1.8E-3</v>
      </c>
      <c r="AI17" s="23">
        <f t="shared" si="3"/>
        <v>3.7262</v>
      </c>
      <c r="AJ17" s="32">
        <v>-0.81479999999999997</v>
      </c>
      <c r="AK17" s="32">
        <v>1.071</v>
      </c>
      <c r="AL17" s="32">
        <v>-1.0857000000000001</v>
      </c>
      <c r="AM17" s="32">
        <v>2.1461999999999999</v>
      </c>
      <c r="AN17" s="32">
        <v>0.39600000000000002</v>
      </c>
      <c r="AO17" s="32">
        <v>1.2456</v>
      </c>
      <c r="AP17" s="32">
        <v>0</v>
      </c>
      <c r="AQ17" s="32">
        <v>0</v>
      </c>
      <c r="AR17" s="23">
        <f t="shared" si="4"/>
        <v>2.9582999999999999</v>
      </c>
      <c r="AS17" s="32">
        <v>0.20880000000000001</v>
      </c>
      <c r="AT17" s="32">
        <v>-0.59160000000000001</v>
      </c>
      <c r="AU17" s="23">
        <f t="shared" si="8"/>
        <v>-0.38280000000000003</v>
      </c>
      <c r="AV17" s="43">
        <v>5.0000000000000001E-4</v>
      </c>
      <c r="AW17" s="43">
        <v>0</v>
      </c>
      <c r="AX17" s="43">
        <v>-0.16239999999999999</v>
      </c>
      <c r="AY17" s="43">
        <v>0.2772</v>
      </c>
      <c r="AZ17" s="43">
        <v>-3.6400000000000002E-2</v>
      </c>
      <c r="BA17" s="23">
        <f t="shared" si="9"/>
        <v>7.8900000000000012E-2</v>
      </c>
      <c r="BB17" s="32">
        <v>-0.60199999999999998</v>
      </c>
      <c r="BC17" s="32">
        <v>0.13020000000000001</v>
      </c>
      <c r="BD17" s="32">
        <v>0.3276</v>
      </c>
      <c r="BE17" s="32">
        <v>-0.76160000000000005</v>
      </c>
      <c r="BF17" s="32">
        <v>-0.57599999999999996</v>
      </c>
      <c r="BG17" s="32">
        <v>0.45839999999999997</v>
      </c>
      <c r="BH17" s="23">
        <f t="shared" si="5"/>
        <v>-1.0234000000000001</v>
      </c>
      <c r="BI17" s="32">
        <v>-0.25619999999999998</v>
      </c>
      <c r="BJ17" s="32">
        <v>5.1799999999999999E-2</v>
      </c>
      <c r="BK17" s="32">
        <v>-0.21560000000000001</v>
      </c>
      <c r="BL17" s="32">
        <v>-0.12180000000000001</v>
      </c>
      <c r="BM17" s="23">
        <f t="shared" si="14"/>
        <v>-0.54180000000000006</v>
      </c>
      <c r="BN17" s="32">
        <v>2.6135999999999999</v>
      </c>
      <c r="BO17" s="32">
        <v>2.5960000000000001</v>
      </c>
      <c r="BP17" s="23">
        <f t="shared" si="10"/>
        <v>5.2096</v>
      </c>
      <c r="BQ17" s="32">
        <v>-0.64190000000000003</v>
      </c>
      <c r="BR17" s="32">
        <v>1.085</v>
      </c>
      <c r="BS17" s="32">
        <v>-0.51519999999999999</v>
      </c>
      <c r="BT17" s="32">
        <v>-0.43259999999999998</v>
      </c>
      <c r="BU17" s="32">
        <v>7.8E-2</v>
      </c>
      <c r="BV17" s="32">
        <v>0.1764</v>
      </c>
      <c r="BW17" s="32">
        <v>-1E-4</v>
      </c>
      <c r="BX17" s="32">
        <v>5.0000000000000001E-4</v>
      </c>
      <c r="BY17" s="23">
        <f t="shared" si="11"/>
        <v>-0.24990000000000001</v>
      </c>
      <c r="BZ17" s="32">
        <f t="shared" si="12"/>
        <v>0</v>
      </c>
      <c r="CA17" s="23"/>
    </row>
    <row r="18" spans="1:81" s="5" customFormat="1">
      <c r="A18" s="20">
        <f t="shared" si="13"/>
        <v>42907</v>
      </c>
      <c r="B18" s="31" t="s">
        <v>47</v>
      </c>
      <c r="C18" s="22">
        <f t="shared" si="1"/>
        <v>16.924899999999997</v>
      </c>
      <c r="D18" s="49">
        <v>0</v>
      </c>
      <c r="E18" s="49">
        <v>1.9950000000000001</v>
      </c>
      <c r="F18" s="49">
        <v>-1.2369000000000001</v>
      </c>
      <c r="G18" s="49">
        <v>0.68569999999999998</v>
      </c>
      <c r="H18" s="49">
        <v>1E-4</v>
      </c>
      <c r="I18" s="49">
        <v>1E-4</v>
      </c>
      <c r="J18" s="49">
        <v>0.34810000000000002</v>
      </c>
      <c r="K18" s="49">
        <v>0.2268</v>
      </c>
      <c r="L18" s="49">
        <v>0.1469</v>
      </c>
      <c r="M18" s="49">
        <v>0.25919999999999999</v>
      </c>
      <c r="N18" s="23">
        <f t="shared" si="6"/>
        <v>2.4249999999999998</v>
      </c>
      <c r="O18" s="32">
        <v>2.4485999999999999</v>
      </c>
      <c r="P18" s="32">
        <v>-1.0289999999999999</v>
      </c>
      <c r="Q18" s="32">
        <f t="shared" si="7"/>
        <v>1.4196</v>
      </c>
      <c r="R18" s="32">
        <v>0.14280000000000001</v>
      </c>
      <c r="S18" s="32">
        <v>0</v>
      </c>
      <c r="T18" s="32">
        <v>0.46200000000000002</v>
      </c>
      <c r="U18" s="32">
        <v>0</v>
      </c>
      <c r="V18" s="32">
        <v>0.85680000000000001</v>
      </c>
      <c r="W18" s="32">
        <v>1.2624</v>
      </c>
      <c r="X18" s="32">
        <v>-1.2999999999999999E-3</v>
      </c>
      <c r="Y18" s="32">
        <v>0</v>
      </c>
      <c r="Z18" s="23">
        <f t="shared" si="2"/>
        <v>2.7227000000000001</v>
      </c>
      <c r="AA18" s="32">
        <v>-1.7514000000000001</v>
      </c>
      <c r="AB18" s="32">
        <v>0.53900000000000003</v>
      </c>
      <c r="AC18" s="32">
        <v>1.7682</v>
      </c>
      <c r="AD18" s="32">
        <v>1.3566</v>
      </c>
      <c r="AE18" s="32">
        <v>0.81359999999999999</v>
      </c>
      <c r="AF18" s="32">
        <v>1.2456</v>
      </c>
      <c r="AG18" s="32">
        <v>2.7000000000000001E-3</v>
      </c>
      <c r="AH18" s="32">
        <v>1.6999999999999999E-3</v>
      </c>
      <c r="AI18" s="23">
        <f t="shared" si="3"/>
        <v>3.976</v>
      </c>
      <c r="AJ18" s="32">
        <v>-0.82950000000000002</v>
      </c>
      <c r="AK18" s="32">
        <v>1.0878000000000001</v>
      </c>
      <c r="AL18" s="32">
        <v>-1.0857000000000001</v>
      </c>
      <c r="AM18" s="32">
        <v>2.1903000000000001</v>
      </c>
      <c r="AN18" s="32">
        <v>0.40679999999999999</v>
      </c>
      <c r="AO18" s="32">
        <v>1.2383999999999999</v>
      </c>
      <c r="AP18" s="32">
        <v>0</v>
      </c>
      <c r="AQ18" s="32">
        <v>0</v>
      </c>
      <c r="AR18" s="23">
        <f t="shared" si="4"/>
        <v>3.0081000000000002</v>
      </c>
      <c r="AS18" s="32">
        <v>0.2016</v>
      </c>
      <c r="AT18" s="32">
        <v>-0.56999999999999995</v>
      </c>
      <c r="AU18" s="23">
        <f t="shared" si="8"/>
        <v>-0.36839999999999995</v>
      </c>
      <c r="AV18" s="43">
        <v>0</v>
      </c>
      <c r="AW18" s="43">
        <v>0</v>
      </c>
      <c r="AX18" s="43">
        <v>-8.1199999999999994E-2</v>
      </c>
      <c r="AY18" s="43">
        <v>0.28560000000000002</v>
      </c>
      <c r="AZ18" s="43">
        <v>-3.9199999999999999E-2</v>
      </c>
      <c r="BA18" s="23">
        <f t="shared" si="9"/>
        <v>0.16520000000000001</v>
      </c>
      <c r="BB18" s="32">
        <v>-0.56979999999999997</v>
      </c>
      <c r="BC18" s="32">
        <v>5.04E-2</v>
      </c>
      <c r="BD18" s="32">
        <v>0.32969999999999999</v>
      </c>
      <c r="BE18" s="32">
        <v>-0.77280000000000004</v>
      </c>
      <c r="BF18" s="32">
        <v>-0.57599999999999996</v>
      </c>
      <c r="BG18" s="32">
        <v>0.4632</v>
      </c>
      <c r="BH18" s="32">
        <f t="shared" si="5"/>
        <v>-1.0752999999999999</v>
      </c>
      <c r="BI18" s="32">
        <v>-0.26740000000000003</v>
      </c>
      <c r="BJ18" s="32">
        <v>5.04E-2</v>
      </c>
      <c r="BK18" s="32">
        <v>-0.21279999999999999</v>
      </c>
      <c r="BL18" s="32">
        <v>-0.14000000000000001</v>
      </c>
      <c r="BM18" s="23">
        <f t="shared" si="14"/>
        <v>-0.56980000000000008</v>
      </c>
      <c r="BN18" s="32">
        <v>2.6223999999999998</v>
      </c>
      <c r="BO18" s="32">
        <v>2.6048</v>
      </c>
      <c r="BP18" s="23">
        <f t="shared" si="10"/>
        <v>5.2271999999999998</v>
      </c>
      <c r="BQ18" s="32">
        <v>-0.47039999999999998</v>
      </c>
      <c r="BR18" s="32">
        <v>1.0766</v>
      </c>
      <c r="BS18" s="32">
        <v>-0.50819999999999999</v>
      </c>
      <c r="BT18" s="32">
        <v>-0.35699999999999998</v>
      </c>
      <c r="BU18" s="32">
        <v>7.6799999999999993E-2</v>
      </c>
      <c r="BV18" s="32">
        <v>0.1764</v>
      </c>
      <c r="BW18" s="32">
        <v>-1E-4</v>
      </c>
      <c r="BX18" s="32">
        <v>5.0000000000000001E-4</v>
      </c>
      <c r="BY18" s="23">
        <f t="shared" si="11"/>
        <v>-5.399999999999917E-3</v>
      </c>
      <c r="BZ18" s="32">
        <f t="shared" si="12"/>
        <v>0</v>
      </c>
      <c r="CA18" s="23"/>
    </row>
    <row r="19" spans="1:81" s="5" customFormat="1">
      <c r="A19" s="20">
        <f t="shared" si="13"/>
        <v>42907</v>
      </c>
      <c r="B19" s="31" t="s">
        <v>48</v>
      </c>
      <c r="C19" s="22">
        <f t="shared" si="1"/>
        <v>15.703700000000001</v>
      </c>
      <c r="D19" s="49">
        <v>0</v>
      </c>
      <c r="E19" s="49">
        <v>2.0089999999999999</v>
      </c>
      <c r="F19" s="49">
        <v>-1.2263999999999999</v>
      </c>
      <c r="G19" s="49">
        <v>0.69089999999999996</v>
      </c>
      <c r="H19" s="49">
        <v>1E-4</v>
      </c>
      <c r="I19" s="49">
        <v>1E-4</v>
      </c>
      <c r="J19" s="49">
        <v>0.35320000000000001</v>
      </c>
      <c r="K19" s="49">
        <v>0.19439999999999999</v>
      </c>
      <c r="L19" s="49">
        <v>0.14979999999999999</v>
      </c>
      <c r="M19" s="49">
        <v>0.25919999999999999</v>
      </c>
      <c r="N19" s="23">
        <f t="shared" si="6"/>
        <v>2.4302999999999999</v>
      </c>
      <c r="O19" s="32">
        <v>2.4780000000000002</v>
      </c>
      <c r="P19" s="32">
        <v>-1.0206</v>
      </c>
      <c r="Q19" s="32">
        <f t="shared" si="7"/>
        <v>1.4574000000000003</v>
      </c>
      <c r="R19" s="32">
        <v>8.3999999999999995E-3</v>
      </c>
      <c r="S19" s="32">
        <v>0</v>
      </c>
      <c r="T19" s="32">
        <v>-1.26E-2</v>
      </c>
      <c r="U19" s="32">
        <v>0</v>
      </c>
      <c r="V19" s="32">
        <v>0.86399999999999999</v>
      </c>
      <c r="W19" s="32">
        <v>1.2624</v>
      </c>
      <c r="X19" s="32">
        <v>-1.2999999999999999E-3</v>
      </c>
      <c r="Y19" s="32">
        <v>0</v>
      </c>
      <c r="Z19" s="23">
        <f t="shared" si="2"/>
        <v>2.1208999999999998</v>
      </c>
      <c r="AA19" s="32">
        <v>-1.7262</v>
      </c>
      <c r="AB19" s="32">
        <v>0.48580000000000001</v>
      </c>
      <c r="AC19" s="32">
        <v>1.5812999999999999</v>
      </c>
      <c r="AD19" s="32">
        <v>1.302</v>
      </c>
      <c r="AE19" s="32">
        <v>0.79920000000000002</v>
      </c>
      <c r="AF19" s="32">
        <v>1.242</v>
      </c>
      <c r="AG19" s="32">
        <v>2.7000000000000001E-3</v>
      </c>
      <c r="AH19" s="32">
        <v>1.6999999999999999E-3</v>
      </c>
      <c r="AI19" s="23">
        <f t="shared" si="3"/>
        <v>3.6884999999999999</v>
      </c>
      <c r="AJ19" s="32">
        <v>-0.83160000000000001</v>
      </c>
      <c r="AK19" s="32">
        <v>1.0793999999999999</v>
      </c>
      <c r="AL19" s="32">
        <v>-1.0730999999999999</v>
      </c>
      <c r="AM19" s="32">
        <v>2.2281</v>
      </c>
      <c r="AN19" s="32">
        <v>0.39960000000000001</v>
      </c>
      <c r="AO19" s="32">
        <v>1.2383999999999999</v>
      </c>
      <c r="AP19" s="32">
        <v>0</v>
      </c>
      <c r="AQ19" s="32">
        <v>0</v>
      </c>
      <c r="AR19" s="23">
        <f t="shared" si="4"/>
        <v>3.0407999999999999</v>
      </c>
      <c r="AS19" s="32">
        <v>0.20519999999999999</v>
      </c>
      <c r="AT19" s="32">
        <v>-0.56759999999999999</v>
      </c>
      <c r="AU19" s="23">
        <f t="shared" si="8"/>
        <v>-0.3624</v>
      </c>
      <c r="AV19" s="43">
        <v>0</v>
      </c>
      <c r="AW19" s="43">
        <v>0</v>
      </c>
      <c r="AX19" s="43">
        <v>-0.3206</v>
      </c>
      <c r="AY19" s="43">
        <v>0.28000000000000003</v>
      </c>
      <c r="AZ19" s="43">
        <v>-3.6400000000000002E-2</v>
      </c>
      <c r="BA19" s="23">
        <f t="shared" si="9"/>
        <v>-7.6999999999999971E-2</v>
      </c>
      <c r="BB19" s="32">
        <v>-0.51939999999999997</v>
      </c>
      <c r="BC19" s="32">
        <v>1.6799999999999999E-2</v>
      </c>
      <c r="BD19" s="32">
        <v>0.3276</v>
      </c>
      <c r="BE19" s="32">
        <v>-0.77</v>
      </c>
      <c r="BF19" s="32">
        <v>-0.5736</v>
      </c>
      <c r="BG19" s="32">
        <v>0.46079999999999999</v>
      </c>
      <c r="BH19" s="32">
        <f t="shared" si="5"/>
        <v>-1.0577999999999999</v>
      </c>
      <c r="BI19" s="32">
        <v>-0.26879999999999998</v>
      </c>
      <c r="BJ19" s="32">
        <v>5.04E-2</v>
      </c>
      <c r="BK19" s="32">
        <v>-0.217</v>
      </c>
      <c r="BL19" s="32">
        <v>-0.13159999999999999</v>
      </c>
      <c r="BM19" s="23">
        <f t="shared" si="14"/>
        <v>-0.56699999999999995</v>
      </c>
      <c r="BN19" s="32">
        <v>2.6048</v>
      </c>
      <c r="BO19" s="32">
        <v>2.6312000000000002</v>
      </c>
      <c r="BP19" s="23">
        <f t="shared" si="10"/>
        <v>5.2360000000000007</v>
      </c>
      <c r="BQ19" s="32">
        <v>-0.60340000000000005</v>
      </c>
      <c r="BR19" s="32">
        <v>1.0808</v>
      </c>
      <c r="BS19" s="32">
        <v>-0.50680000000000003</v>
      </c>
      <c r="BT19" s="32">
        <v>-0.43259999999999998</v>
      </c>
      <c r="BU19" s="32">
        <v>7.8E-2</v>
      </c>
      <c r="BV19" s="32">
        <v>0.17760000000000001</v>
      </c>
      <c r="BW19" s="32">
        <v>-1E-4</v>
      </c>
      <c r="BX19" s="32">
        <v>5.0000000000000001E-4</v>
      </c>
      <c r="BY19" s="23">
        <f t="shared" si="11"/>
        <v>-0.20600000000000004</v>
      </c>
      <c r="BZ19" s="32">
        <f t="shared" si="12"/>
        <v>0</v>
      </c>
      <c r="CA19" s="23"/>
    </row>
    <row r="20" spans="1:81" s="34" customFormat="1">
      <c r="A20" s="20">
        <f t="shared" si="13"/>
        <v>42907</v>
      </c>
      <c r="B20" s="31" t="s">
        <v>49</v>
      </c>
      <c r="C20" s="50">
        <f t="shared" si="1"/>
        <v>16.895299999999999</v>
      </c>
      <c r="D20" s="49">
        <v>0</v>
      </c>
      <c r="E20" s="49">
        <v>1.988</v>
      </c>
      <c r="F20" s="49">
        <v>-1.2495000000000001</v>
      </c>
      <c r="G20" s="49">
        <v>0.68989999999999996</v>
      </c>
      <c r="H20" s="49">
        <v>1E-4</v>
      </c>
      <c r="I20" s="49">
        <v>1E-4</v>
      </c>
      <c r="J20" s="49">
        <v>0.3589</v>
      </c>
      <c r="K20" s="49">
        <v>0.1656</v>
      </c>
      <c r="L20" s="49">
        <v>0.14799999999999999</v>
      </c>
      <c r="M20" s="49">
        <v>0.35639999999999999</v>
      </c>
      <c r="N20" s="23">
        <f t="shared" si="6"/>
        <v>2.4574999999999996</v>
      </c>
      <c r="O20" s="32">
        <v>2.4716999999999998</v>
      </c>
      <c r="P20" s="32">
        <v>-1.008</v>
      </c>
      <c r="Q20" s="32">
        <f t="shared" si="7"/>
        <v>1.4636999999999998</v>
      </c>
      <c r="R20" s="32">
        <v>-0.13439999999999999</v>
      </c>
      <c r="S20" s="32">
        <v>0</v>
      </c>
      <c r="T20" s="32">
        <v>0.91979999999999995</v>
      </c>
      <c r="U20" s="32">
        <v>0</v>
      </c>
      <c r="V20" s="32">
        <v>0.86399999999999999</v>
      </c>
      <c r="W20" s="32">
        <v>1.2456</v>
      </c>
      <c r="X20" s="32">
        <v>-1.2999999999999999E-3</v>
      </c>
      <c r="Y20" s="32">
        <v>0</v>
      </c>
      <c r="Z20" s="23">
        <f t="shared" si="2"/>
        <v>2.8936999999999999</v>
      </c>
      <c r="AA20" s="32">
        <v>-1.7115</v>
      </c>
      <c r="AB20" s="32">
        <v>0.5978</v>
      </c>
      <c r="AC20" s="32">
        <v>1.4783999999999999</v>
      </c>
      <c r="AD20" s="32">
        <v>1.3411999999999999</v>
      </c>
      <c r="AE20" s="32">
        <v>0.6552</v>
      </c>
      <c r="AF20" s="32">
        <v>1.242</v>
      </c>
      <c r="AG20" s="32">
        <v>2.7000000000000001E-3</v>
      </c>
      <c r="AH20" s="32">
        <v>1.6999999999999999E-3</v>
      </c>
      <c r="AI20" s="23">
        <f t="shared" si="3"/>
        <v>3.6074999999999995</v>
      </c>
      <c r="AJ20" s="32">
        <v>-0.82320000000000004</v>
      </c>
      <c r="AK20" s="32">
        <v>1.0835999999999999</v>
      </c>
      <c r="AL20" s="32">
        <v>-1.0857000000000001</v>
      </c>
      <c r="AM20" s="32">
        <v>2.2469999999999999</v>
      </c>
      <c r="AN20" s="32">
        <v>0.39960000000000001</v>
      </c>
      <c r="AO20" s="32">
        <v>1.2492000000000001</v>
      </c>
      <c r="AP20" s="32">
        <v>0</v>
      </c>
      <c r="AQ20" s="32">
        <v>0</v>
      </c>
      <c r="AR20" s="23">
        <f t="shared" si="4"/>
        <v>3.0704999999999996</v>
      </c>
      <c r="AS20" s="32">
        <v>0.1956</v>
      </c>
      <c r="AT20" s="32">
        <v>-0.57479999999999998</v>
      </c>
      <c r="AU20" s="23">
        <f t="shared" si="8"/>
        <v>-0.37919999999999998</v>
      </c>
      <c r="AV20" s="43">
        <v>0</v>
      </c>
      <c r="AW20" s="43">
        <v>0</v>
      </c>
      <c r="AX20" s="43">
        <v>1.54E-2</v>
      </c>
      <c r="AY20" s="43">
        <v>0.28560000000000002</v>
      </c>
      <c r="AZ20" s="43">
        <v>-3.9199999999999999E-2</v>
      </c>
      <c r="BA20" s="23">
        <f t="shared" si="9"/>
        <v>0.26180000000000003</v>
      </c>
      <c r="BB20" s="32">
        <v>-0.55859999999999999</v>
      </c>
      <c r="BC20" s="32">
        <v>5.04E-2</v>
      </c>
      <c r="BD20" s="32">
        <v>0.31290000000000001</v>
      </c>
      <c r="BE20" s="32">
        <v>-0.77</v>
      </c>
      <c r="BF20" s="32">
        <v>-0.56879999999999997</v>
      </c>
      <c r="BG20" s="32">
        <v>0.46079999999999999</v>
      </c>
      <c r="BH20" s="33">
        <f t="shared" si="5"/>
        <v>-1.0733000000000001</v>
      </c>
      <c r="BI20" s="32">
        <v>-0.26879999999999998</v>
      </c>
      <c r="BJ20" s="32">
        <v>5.1799999999999999E-2</v>
      </c>
      <c r="BK20" s="32">
        <v>-0.217</v>
      </c>
      <c r="BL20" s="32">
        <v>-0.1288</v>
      </c>
      <c r="BM20" s="23">
        <f t="shared" si="14"/>
        <v>-0.56279999999999997</v>
      </c>
      <c r="BN20" s="32">
        <v>2.6223999999999998</v>
      </c>
      <c r="BO20" s="32">
        <v>2.6840000000000002</v>
      </c>
      <c r="BP20" s="23">
        <f t="shared" si="10"/>
        <v>5.3064</v>
      </c>
      <c r="BQ20" s="32">
        <v>-0.63980000000000004</v>
      </c>
      <c r="BR20" s="32">
        <v>1.0822000000000001</v>
      </c>
      <c r="BS20" s="32">
        <v>-0.51449999999999996</v>
      </c>
      <c r="BT20" s="32">
        <v>-0.3332</v>
      </c>
      <c r="BU20" s="32">
        <v>7.8E-2</v>
      </c>
      <c r="BV20" s="32">
        <v>0.1764</v>
      </c>
      <c r="BW20" s="32">
        <v>-1E-4</v>
      </c>
      <c r="BX20" s="32">
        <v>5.0000000000000001E-4</v>
      </c>
      <c r="BY20" s="23">
        <f t="shared" si="11"/>
        <v>-0.15049999999999991</v>
      </c>
      <c r="BZ20" s="32">
        <f t="shared" si="12"/>
        <v>0</v>
      </c>
      <c r="CA20" s="33"/>
      <c r="CC20" s="5"/>
    </row>
    <row r="21" spans="1:81" s="5" customFormat="1">
      <c r="A21" s="20">
        <f t="shared" si="13"/>
        <v>42907</v>
      </c>
      <c r="B21" s="21" t="s">
        <v>50</v>
      </c>
      <c r="C21" s="22">
        <f t="shared" si="1"/>
        <v>16.986900000000002</v>
      </c>
      <c r="D21" s="49">
        <v>0</v>
      </c>
      <c r="E21" s="49">
        <v>2.0230000000000001</v>
      </c>
      <c r="F21" s="49">
        <v>-1.218</v>
      </c>
      <c r="G21" s="49">
        <v>0.69089999999999996</v>
      </c>
      <c r="H21" s="49">
        <v>1E-4</v>
      </c>
      <c r="I21" s="49">
        <v>1E-4</v>
      </c>
      <c r="J21" s="49">
        <v>0.35680000000000001</v>
      </c>
      <c r="K21" s="49">
        <v>0.18720000000000001</v>
      </c>
      <c r="L21" s="49">
        <v>0.1512</v>
      </c>
      <c r="M21" s="49">
        <v>0.36359999999999998</v>
      </c>
      <c r="N21" s="23">
        <f t="shared" si="6"/>
        <v>2.5548999999999999</v>
      </c>
      <c r="O21" s="32">
        <v>2.4359999999999999</v>
      </c>
      <c r="P21" s="32">
        <v>-0.9849</v>
      </c>
      <c r="Q21" s="32">
        <f t="shared" si="7"/>
        <v>1.4510999999999998</v>
      </c>
      <c r="R21" s="32">
        <v>0.15540000000000001</v>
      </c>
      <c r="S21" s="32">
        <v>0</v>
      </c>
      <c r="T21" s="32">
        <v>0.54600000000000004</v>
      </c>
      <c r="U21" s="32">
        <v>0</v>
      </c>
      <c r="V21" s="32">
        <v>0.77759999999999996</v>
      </c>
      <c r="W21" s="32">
        <v>0.85440000000000005</v>
      </c>
      <c r="X21" s="32">
        <v>-1.2999999999999999E-3</v>
      </c>
      <c r="Y21" s="32">
        <v>0</v>
      </c>
      <c r="Z21" s="23">
        <f t="shared" si="2"/>
        <v>2.3321000000000001</v>
      </c>
      <c r="AA21" s="32">
        <v>-1.6674</v>
      </c>
      <c r="AB21" s="32">
        <v>0.67059999999999997</v>
      </c>
      <c r="AC21" s="32">
        <v>1.5078</v>
      </c>
      <c r="AD21" s="32">
        <v>1.3411999999999999</v>
      </c>
      <c r="AE21" s="32">
        <v>0.84960000000000002</v>
      </c>
      <c r="AF21" s="32">
        <v>1.278</v>
      </c>
      <c r="AG21" s="32">
        <v>2.7000000000000001E-3</v>
      </c>
      <c r="AH21" s="32">
        <v>1.6999999999999999E-3</v>
      </c>
      <c r="AI21" s="23">
        <f t="shared" si="3"/>
        <v>3.9842</v>
      </c>
      <c r="AJ21" s="32">
        <v>-0.79379999999999995</v>
      </c>
      <c r="AK21" s="32">
        <v>1.0857000000000001</v>
      </c>
      <c r="AL21" s="32">
        <v>-1.0584</v>
      </c>
      <c r="AM21" s="32">
        <v>2.1945000000000001</v>
      </c>
      <c r="AN21" s="32">
        <v>0.432</v>
      </c>
      <c r="AO21" s="32">
        <v>1.4723999999999999</v>
      </c>
      <c r="AP21" s="32">
        <v>0</v>
      </c>
      <c r="AQ21" s="32">
        <v>0</v>
      </c>
      <c r="AR21" s="23">
        <f t="shared" si="4"/>
        <v>3.3324000000000003</v>
      </c>
      <c r="AS21" s="32">
        <v>0.18840000000000001</v>
      </c>
      <c r="AT21" s="32">
        <v>-0.58199999999999996</v>
      </c>
      <c r="AU21" s="23">
        <f t="shared" si="8"/>
        <v>-0.39359999999999995</v>
      </c>
      <c r="AV21" s="43">
        <v>1E-3</v>
      </c>
      <c r="AW21" s="43">
        <v>0</v>
      </c>
      <c r="AX21" s="43">
        <v>-0.21840000000000001</v>
      </c>
      <c r="AY21" s="43">
        <v>0.2772</v>
      </c>
      <c r="AZ21" s="43">
        <v>-3.6400000000000002E-2</v>
      </c>
      <c r="BA21" s="23">
        <f t="shared" si="9"/>
        <v>2.339999999999999E-2</v>
      </c>
      <c r="BB21" s="32">
        <v>-0.51239999999999997</v>
      </c>
      <c r="BC21" s="32">
        <v>9.6600000000000005E-2</v>
      </c>
      <c r="BD21" s="32">
        <v>0.315</v>
      </c>
      <c r="BE21" s="32">
        <v>-0.75600000000000001</v>
      </c>
      <c r="BF21" s="32">
        <v>-0.56879999999999997</v>
      </c>
      <c r="BG21" s="32">
        <v>0.4632</v>
      </c>
      <c r="BH21" s="23">
        <f t="shared" si="5"/>
        <v>-0.96239999999999992</v>
      </c>
      <c r="BI21" s="32">
        <v>-0.26740000000000003</v>
      </c>
      <c r="BJ21" s="32">
        <v>5.04E-2</v>
      </c>
      <c r="BK21" s="32">
        <v>-0.22259999999999999</v>
      </c>
      <c r="BL21" s="32">
        <v>-0.1484</v>
      </c>
      <c r="BM21" s="23">
        <f t="shared" si="14"/>
        <v>-0.58800000000000008</v>
      </c>
      <c r="BN21" s="32">
        <v>2.6488</v>
      </c>
      <c r="BO21" s="32">
        <v>2.7456</v>
      </c>
      <c r="BP21" s="23">
        <f t="shared" si="10"/>
        <v>5.3944000000000001</v>
      </c>
      <c r="BQ21" s="32">
        <v>-0.64890000000000003</v>
      </c>
      <c r="BR21" s="32">
        <v>1.0835999999999999</v>
      </c>
      <c r="BS21" s="32">
        <v>-0.49070000000000003</v>
      </c>
      <c r="BT21" s="32">
        <v>-0.34160000000000001</v>
      </c>
      <c r="BU21" s="32">
        <v>7.8E-2</v>
      </c>
      <c r="BV21" s="32">
        <v>0.17760000000000001</v>
      </c>
      <c r="BW21" s="32">
        <v>-1E-4</v>
      </c>
      <c r="BX21" s="32">
        <v>5.0000000000000001E-4</v>
      </c>
      <c r="BY21" s="23">
        <f t="shared" si="11"/>
        <v>-0.14160000000000014</v>
      </c>
      <c r="BZ21" s="32">
        <f t="shared" si="12"/>
        <v>0</v>
      </c>
      <c r="CA21" s="23"/>
    </row>
    <row r="22" spans="1:81" s="5" customFormat="1">
      <c r="A22" s="20">
        <f t="shared" si="13"/>
        <v>42907</v>
      </c>
      <c r="B22" s="21" t="s">
        <v>51</v>
      </c>
      <c r="C22" s="22">
        <f t="shared" si="1"/>
        <v>17.756599999999999</v>
      </c>
      <c r="D22" s="49">
        <v>0</v>
      </c>
      <c r="E22" s="49">
        <v>2.0019999999999998</v>
      </c>
      <c r="F22" s="49">
        <v>-1.2305999999999999</v>
      </c>
      <c r="G22" s="49">
        <v>0.68779999999999997</v>
      </c>
      <c r="H22" s="49">
        <v>1E-4</v>
      </c>
      <c r="I22" s="49">
        <v>1E-4</v>
      </c>
      <c r="J22" s="49">
        <v>0.35930000000000001</v>
      </c>
      <c r="K22" s="49">
        <v>0.216</v>
      </c>
      <c r="L22" s="49">
        <v>0.14829999999999999</v>
      </c>
      <c r="M22" s="49">
        <v>0.32040000000000002</v>
      </c>
      <c r="N22" s="23">
        <f t="shared" si="6"/>
        <v>2.5034000000000001</v>
      </c>
      <c r="O22" s="32">
        <v>2.5011000000000001</v>
      </c>
      <c r="P22" s="32">
        <v>-1.0101</v>
      </c>
      <c r="Q22" s="32">
        <f t="shared" si="7"/>
        <v>1.4910000000000001</v>
      </c>
      <c r="R22" s="32">
        <v>0.1512</v>
      </c>
      <c r="S22" s="32">
        <v>0</v>
      </c>
      <c r="T22" s="32">
        <v>0.49980000000000002</v>
      </c>
      <c r="U22" s="32">
        <v>0</v>
      </c>
      <c r="V22" s="32">
        <v>0.7752</v>
      </c>
      <c r="W22" s="32">
        <v>0.84960000000000002</v>
      </c>
      <c r="X22" s="32">
        <v>-1.2999999999999999E-3</v>
      </c>
      <c r="Y22" s="32">
        <v>0</v>
      </c>
      <c r="Z22" s="23">
        <f t="shared" si="2"/>
        <v>2.2745000000000002</v>
      </c>
      <c r="AA22" s="32">
        <v>-1.6883999999999999</v>
      </c>
      <c r="AB22" s="32">
        <v>0.66220000000000001</v>
      </c>
      <c r="AC22" s="32">
        <v>1.407</v>
      </c>
      <c r="AD22" s="32">
        <v>1.3495999999999999</v>
      </c>
      <c r="AE22" s="32">
        <v>1.2996000000000001</v>
      </c>
      <c r="AF22" s="32">
        <v>1.3140000000000001</v>
      </c>
      <c r="AG22" s="32">
        <v>2.7000000000000001E-3</v>
      </c>
      <c r="AH22" s="32">
        <v>1.6000000000000001E-3</v>
      </c>
      <c r="AI22" s="23">
        <f t="shared" si="3"/>
        <v>4.3483000000000001</v>
      </c>
      <c r="AJ22" s="32">
        <v>-0.78959999999999997</v>
      </c>
      <c r="AK22" s="32">
        <v>1.0353000000000001</v>
      </c>
      <c r="AL22" s="32">
        <v>-1.0772999999999999</v>
      </c>
      <c r="AM22" s="32">
        <v>2.1692999999999998</v>
      </c>
      <c r="AN22" s="32">
        <v>0.432</v>
      </c>
      <c r="AO22" s="32">
        <v>1.4867999999999999</v>
      </c>
      <c r="AP22" s="32">
        <v>0</v>
      </c>
      <c r="AQ22" s="32">
        <v>0</v>
      </c>
      <c r="AR22" s="23">
        <f t="shared" si="4"/>
        <v>3.2565</v>
      </c>
      <c r="AS22" s="32">
        <v>0.21240000000000001</v>
      </c>
      <c r="AT22" s="32">
        <v>-0.56759999999999999</v>
      </c>
      <c r="AU22" s="23">
        <f t="shared" si="8"/>
        <v>-0.35519999999999996</v>
      </c>
      <c r="AV22" s="43">
        <v>1E-3</v>
      </c>
      <c r="AW22" s="43">
        <v>0</v>
      </c>
      <c r="AX22" s="43">
        <v>7.4200000000000002E-2</v>
      </c>
      <c r="AY22" s="43">
        <v>0.27439999999999998</v>
      </c>
      <c r="AZ22" s="43">
        <v>-3.6400000000000002E-2</v>
      </c>
      <c r="BA22" s="23">
        <f t="shared" si="9"/>
        <v>0.31319999999999998</v>
      </c>
      <c r="BB22" s="32">
        <v>-0.51239999999999997</v>
      </c>
      <c r="BC22" s="32">
        <v>0.1176</v>
      </c>
      <c r="BD22" s="32">
        <v>0.30869999999999997</v>
      </c>
      <c r="BE22" s="32">
        <v>-0.76439999999999997</v>
      </c>
      <c r="BF22" s="32">
        <v>-0.56399999999999995</v>
      </c>
      <c r="BG22" s="32">
        <v>0.4632</v>
      </c>
      <c r="BH22" s="23">
        <f t="shared" si="5"/>
        <v>-0.95129999999999981</v>
      </c>
      <c r="BI22" s="32">
        <v>-0.26879999999999998</v>
      </c>
      <c r="BJ22" s="32">
        <v>5.04E-2</v>
      </c>
      <c r="BK22" s="32">
        <v>-0.22819999999999999</v>
      </c>
      <c r="BL22" s="32">
        <v>-0.1246</v>
      </c>
      <c r="BM22" s="23">
        <f t="shared" si="14"/>
        <v>-0.57119999999999993</v>
      </c>
      <c r="BN22" s="32">
        <v>2.6663999999999999</v>
      </c>
      <c r="BO22" s="32">
        <v>2.7808000000000002</v>
      </c>
      <c r="BP22" s="23">
        <f t="shared" si="10"/>
        <v>5.4472000000000005</v>
      </c>
      <c r="BQ22" s="32">
        <v>-0.52359999999999995</v>
      </c>
      <c r="BR22" s="32">
        <v>1.0835999999999999</v>
      </c>
      <c r="BS22" s="32">
        <v>-0.46760000000000002</v>
      </c>
      <c r="BT22" s="32">
        <v>-0.3458</v>
      </c>
      <c r="BU22" s="32">
        <v>7.8E-2</v>
      </c>
      <c r="BV22" s="32">
        <v>0.17519999999999999</v>
      </c>
      <c r="BW22" s="32">
        <v>-1E-4</v>
      </c>
      <c r="BX22" s="32">
        <v>5.0000000000000001E-4</v>
      </c>
      <c r="BY22" s="23">
        <f t="shared" si="11"/>
        <v>1.9999999999993878E-4</v>
      </c>
      <c r="BZ22" s="32">
        <f t="shared" si="12"/>
        <v>0</v>
      </c>
      <c r="CA22" s="23"/>
    </row>
    <row r="23" spans="1:81" s="5" customFormat="1">
      <c r="A23" s="20">
        <f t="shared" si="13"/>
        <v>42907</v>
      </c>
      <c r="B23" s="21" t="s">
        <v>52</v>
      </c>
      <c r="C23" s="22">
        <f t="shared" si="1"/>
        <v>18.0566</v>
      </c>
      <c r="D23" s="49">
        <v>0</v>
      </c>
      <c r="E23" s="49">
        <v>2.0104000000000002</v>
      </c>
      <c r="F23" s="49">
        <v>-1.2305999999999999</v>
      </c>
      <c r="G23" s="49">
        <v>0.68359999999999999</v>
      </c>
      <c r="H23" s="49">
        <v>1E-4</v>
      </c>
      <c r="I23" s="49">
        <v>1E-4</v>
      </c>
      <c r="J23" s="49">
        <v>0.35210000000000002</v>
      </c>
      <c r="K23" s="49">
        <v>0.20519999999999999</v>
      </c>
      <c r="L23" s="49">
        <v>0.157</v>
      </c>
      <c r="M23" s="49">
        <v>0.28799999999999998</v>
      </c>
      <c r="N23" s="23">
        <f t="shared" si="6"/>
        <v>2.4659</v>
      </c>
      <c r="O23" s="32">
        <v>2.4843000000000002</v>
      </c>
      <c r="P23" s="32">
        <v>-1.0458000000000001</v>
      </c>
      <c r="Q23" s="32">
        <f t="shared" si="7"/>
        <v>1.4385000000000001</v>
      </c>
      <c r="R23" s="32">
        <v>0.15959999999999999</v>
      </c>
      <c r="S23" s="32">
        <v>0</v>
      </c>
      <c r="T23" s="32">
        <v>0.4032</v>
      </c>
      <c r="U23" s="32">
        <v>0</v>
      </c>
      <c r="V23" s="32">
        <v>0.77759999999999996</v>
      </c>
      <c r="W23" s="32">
        <v>0.87119999999999997</v>
      </c>
      <c r="X23" s="32">
        <v>-1.2999999999999999E-3</v>
      </c>
      <c r="Y23" s="32">
        <v>0</v>
      </c>
      <c r="Z23" s="23">
        <f t="shared" si="2"/>
        <v>2.2102999999999997</v>
      </c>
      <c r="AA23" s="32">
        <v>-1.6862999999999999</v>
      </c>
      <c r="AB23" s="32">
        <v>0.61599999999999999</v>
      </c>
      <c r="AC23" s="32">
        <v>1.7303999999999999</v>
      </c>
      <c r="AD23" s="32">
        <v>1.2964</v>
      </c>
      <c r="AE23" s="32">
        <v>1.2816000000000001</v>
      </c>
      <c r="AF23" s="32">
        <v>1.3284</v>
      </c>
      <c r="AG23" s="32">
        <v>2.5999999999999999E-3</v>
      </c>
      <c r="AH23" s="32">
        <v>1.6999999999999999E-3</v>
      </c>
      <c r="AI23" s="23">
        <f t="shared" si="3"/>
        <v>4.5708000000000002</v>
      </c>
      <c r="AJ23" s="32">
        <v>-0.79800000000000004</v>
      </c>
      <c r="AK23" s="32">
        <v>1.0772999999999999</v>
      </c>
      <c r="AL23" s="32">
        <v>-1.0814999999999999</v>
      </c>
      <c r="AM23" s="32">
        <v>2.2490999999999999</v>
      </c>
      <c r="AN23" s="32">
        <v>0.42480000000000001</v>
      </c>
      <c r="AO23" s="32">
        <v>1.4903999999999999</v>
      </c>
      <c r="AP23" s="32">
        <v>0</v>
      </c>
      <c r="AQ23" s="32">
        <v>0</v>
      </c>
      <c r="AR23" s="23">
        <f t="shared" si="4"/>
        <v>3.3620999999999999</v>
      </c>
      <c r="AS23" s="32">
        <v>0.21360000000000001</v>
      </c>
      <c r="AT23" s="32">
        <v>-0.54479999999999995</v>
      </c>
      <c r="AU23" s="23">
        <f t="shared" si="8"/>
        <v>-0.33119999999999994</v>
      </c>
      <c r="AV23" s="43">
        <v>1.4E-3</v>
      </c>
      <c r="AW23" s="43">
        <v>0</v>
      </c>
      <c r="AX23" s="43">
        <v>0.3528</v>
      </c>
      <c r="AY23" s="43">
        <v>0.26879999999999998</v>
      </c>
      <c r="AZ23" s="43">
        <v>-3.9199999999999999E-2</v>
      </c>
      <c r="BA23" s="23">
        <f t="shared" si="9"/>
        <v>0.58379999999999999</v>
      </c>
      <c r="BB23" s="32">
        <v>-0.5222</v>
      </c>
      <c r="BC23" s="32">
        <v>-4.0599999999999997E-2</v>
      </c>
      <c r="BD23" s="32">
        <v>0.28139999999999998</v>
      </c>
      <c r="BE23" s="32">
        <v>-0.71120000000000005</v>
      </c>
      <c r="BF23" s="32">
        <v>-0.55200000000000005</v>
      </c>
      <c r="BG23" s="32">
        <v>0.46560000000000001</v>
      </c>
      <c r="BH23" s="23">
        <f t="shared" si="5"/>
        <v>-1.079</v>
      </c>
      <c r="BI23" s="32">
        <v>-0.26600000000000001</v>
      </c>
      <c r="BJ23" s="32">
        <v>5.1799999999999999E-2</v>
      </c>
      <c r="BK23" s="32">
        <v>-0.2198</v>
      </c>
      <c r="BL23" s="32">
        <v>-0.14000000000000001</v>
      </c>
      <c r="BM23" s="23">
        <f t="shared" si="14"/>
        <v>-0.57400000000000007</v>
      </c>
      <c r="BN23" s="32">
        <v>2.6576</v>
      </c>
      <c r="BO23" s="32">
        <v>2.7896000000000001</v>
      </c>
      <c r="BP23" s="23">
        <f t="shared" si="10"/>
        <v>5.4472000000000005</v>
      </c>
      <c r="BQ23" s="32">
        <v>-0.44450000000000001</v>
      </c>
      <c r="BR23" s="32">
        <v>1.0822000000000001</v>
      </c>
      <c r="BS23" s="32">
        <v>-0.50609999999999999</v>
      </c>
      <c r="BT23" s="32">
        <v>-0.42420000000000002</v>
      </c>
      <c r="BU23" s="32">
        <v>7.6799999999999993E-2</v>
      </c>
      <c r="BV23" s="32">
        <v>0.17760000000000001</v>
      </c>
      <c r="BW23" s="32">
        <v>-1E-4</v>
      </c>
      <c r="BX23" s="32">
        <v>5.0000000000000001E-4</v>
      </c>
      <c r="BY23" s="23">
        <f t="shared" si="11"/>
        <v>-3.7799999999999986E-2</v>
      </c>
      <c r="BZ23" s="32">
        <f t="shared" si="12"/>
        <v>0</v>
      </c>
      <c r="CA23" s="23"/>
    </row>
    <row r="24" spans="1:81" s="5" customFormat="1">
      <c r="A24" s="20">
        <f t="shared" si="13"/>
        <v>42907</v>
      </c>
      <c r="B24" s="21" t="s">
        <v>53</v>
      </c>
      <c r="C24" s="22">
        <f t="shared" si="1"/>
        <v>17.936999999999998</v>
      </c>
      <c r="D24" s="49">
        <v>0</v>
      </c>
      <c r="E24" s="49">
        <v>2.0369999999999999</v>
      </c>
      <c r="F24" s="49">
        <v>-1.2222</v>
      </c>
      <c r="G24" s="49">
        <v>0.68359999999999999</v>
      </c>
      <c r="H24" s="49">
        <v>1E-4</v>
      </c>
      <c r="I24" s="49">
        <v>1E-4</v>
      </c>
      <c r="J24" s="49">
        <v>0.34670000000000001</v>
      </c>
      <c r="K24" s="49">
        <v>0.18</v>
      </c>
      <c r="L24" s="49">
        <v>0.15340000000000001</v>
      </c>
      <c r="M24" s="49">
        <v>0.3276</v>
      </c>
      <c r="N24" s="23">
        <f t="shared" si="6"/>
        <v>2.5063</v>
      </c>
      <c r="O24" s="32">
        <v>2.5326</v>
      </c>
      <c r="P24" s="32">
        <v>-1.0416000000000001</v>
      </c>
      <c r="Q24" s="32">
        <f t="shared" si="7"/>
        <v>1.4909999999999999</v>
      </c>
      <c r="R24" s="32">
        <v>0.1512</v>
      </c>
      <c r="S24" s="32">
        <v>0</v>
      </c>
      <c r="T24" s="32">
        <v>0.34860000000000002</v>
      </c>
      <c r="U24" s="32">
        <v>0</v>
      </c>
      <c r="V24" s="32">
        <v>0.7752</v>
      </c>
      <c r="W24" s="32">
        <v>0.91200000000000003</v>
      </c>
      <c r="X24" s="32">
        <v>-1.2999999999999999E-3</v>
      </c>
      <c r="Y24" s="32">
        <v>0</v>
      </c>
      <c r="Z24" s="23">
        <f t="shared" si="2"/>
        <v>2.1856999999999998</v>
      </c>
      <c r="AA24" s="32">
        <v>-1.6820999999999999</v>
      </c>
      <c r="AB24" s="32">
        <v>0.62580000000000002</v>
      </c>
      <c r="AC24" s="32">
        <v>1.6883999999999999</v>
      </c>
      <c r="AD24" s="32">
        <v>1.3188</v>
      </c>
      <c r="AE24" s="32">
        <v>1.2816000000000001</v>
      </c>
      <c r="AF24" s="32">
        <v>1.3248</v>
      </c>
      <c r="AG24" s="32">
        <v>2.5999999999999999E-3</v>
      </c>
      <c r="AH24" s="32">
        <v>1.6999999999999999E-3</v>
      </c>
      <c r="AI24" s="23">
        <f t="shared" si="3"/>
        <v>4.5615999999999994</v>
      </c>
      <c r="AJ24" s="32">
        <v>-0.78959999999999997</v>
      </c>
      <c r="AK24" s="32">
        <v>1.0374000000000001</v>
      </c>
      <c r="AL24" s="32">
        <v>-1.0626</v>
      </c>
      <c r="AM24" s="32">
        <v>2.2364999999999999</v>
      </c>
      <c r="AN24" s="32">
        <v>0.432</v>
      </c>
      <c r="AO24" s="32">
        <v>1.4796</v>
      </c>
      <c r="AP24" s="32">
        <v>0</v>
      </c>
      <c r="AQ24" s="32">
        <v>0</v>
      </c>
      <c r="AR24" s="23">
        <f t="shared" si="4"/>
        <v>3.3332999999999999</v>
      </c>
      <c r="AS24" s="32">
        <v>0.21360000000000001</v>
      </c>
      <c r="AT24" s="32">
        <v>-0.5544</v>
      </c>
      <c r="AU24" s="23">
        <f t="shared" si="8"/>
        <v>-0.34079999999999999</v>
      </c>
      <c r="AV24" s="43">
        <v>1.4E-3</v>
      </c>
      <c r="AW24" s="43">
        <v>0</v>
      </c>
      <c r="AX24" s="43">
        <v>0.3962</v>
      </c>
      <c r="AY24" s="43">
        <v>0.27160000000000001</v>
      </c>
      <c r="AZ24" s="43">
        <v>-3.6400000000000002E-2</v>
      </c>
      <c r="BA24" s="23">
        <f t="shared" si="9"/>
        <v>0.63280000000000003</v>
      </c>
      <c r="BB24" s="32">
        <v>-0.56420000000000003</v>
      </c>
      <c r="BC24" s="32">
        <v>-3.0800000000000001E-2</v>
      </c>
      <c r="BD24" s="32">
        <v>0.252</v>
      </c>
      <c r="BE24" s="32">
        <v>-0.64959999999999996</v>
      </c>
      <c r="BF24" s="32">
        <v>-0.57120000000000004</v>
      </c>
      <c r="BG24" s="32">
        <v>0.46079999999999999</v>
      </c>
      <c r="BH24" s="23">
        <f t="shared" si="5"/>
        <v>-1.1030000000000002</v>
      </c>
      <c r="BI24" s="32">
        <v>-0.27160000000000001</v>
      </c>
      <c r="BJ24" s="32">
        <v>5.04E-2</v>
      </c>
      <c r="BK24" s="32">
        <v>-0.217</v>
      </c>
      <c r="BL24" s="32">
        <v>-0.13719999999999999</v>
      </c>
      <c r="BM24" s="23">
        <f t="shared" si="14"/>
        <v>-0.57540000000000002</v>
      </c>
      <c r="BN24" s="32">
        <v>2.6488</v>
      </c>
      <c r="BO24" s="32">
        <v>2.7631999999999999</v>
      </c>
      <c r="BP24" s="23">
        <f t="shared" si="10"/>
        <v>5.4119999999999999</v>
      </c>
      <c r="BQ24" s="32">
        <v>-0.63490000000000002</v>
      </c>
      <c r="BR24" s="32">
        <v>1.0835999999999999</v>
      </c>
      <c r="BS24" s="32">
        <v>-0.50119999999999998</v>
      </c>
      <c r="BT24" s="32">
        <v>-0.37240000000000001</v>
      </c>
      <c r="BU24" s="32">
        <v>7.9200000000000007E-2</v>
      </c>
      <c r="BV24" s="32">
        <v>0.17879999999999999</v>
      </c>
      <c r="BW24" s="32">
        <v>-1E-4</v>
      </c>
      <c r="BX24" s="32">
        <v>5.0000000000000001E-4</v>
      </c>
      <c r="BY24" s="23">
        <f t="shared" si="11"/>
        <v>-0.16650000000000012</v>
      </c>
      <c r="BZ24" s="32">
        <f t="shared" si="12"/>
        <v>0</v>
      </c>
      <c r="CA24" s="23"/>
    </row>
    <row r="25" spans="1:81" s="5" customFormat="1">
      <c r="A25" s="20">
        <f t="shared" si="13"/>
        <v>42907</v>
      </c>
      <c r="B25" s="21" t="s">
        <v>54</v>
      </c>
      <c r="C25" s="22">
        <f t="shared" si="1"/>
        <v>17.520399999999999</v>
      </c>
      <c r="D25" s="49">
        <v>0</v>
      </c>
      <c r="E25" s="49">
        <v>2.0089999999999999</v>
      </c>
      <c r="F25" s="49">
        <v>-1.2263999999999999</v>
      </c>
      <c r="G25" s="49">
        <v>0.68569999999999998</v>
      </c>
      <c r="H25" s="49">
        <v>1E-4</v>
      </c>
      <c r="I25" s="49">
        <v>1E-4</v>
      </c>
      <c r="J25" s="49">
        <v>0.34339999999999998</v>
      </c>
      <c r="K25" s="49">
        <v>0.23039999999999999</v>
      </c>
      <c r="L25" s="49">
        <v>0.14330000000000001</v>
      </c>
      <c r="M25" s="49">
        <v>0.33839999999999998</v>
      </c>
      <c r="N25" s="23">
        <f t="shared" si="6"/>
        <v>2.524</v>
      </c>
      <c r="O25" s="32">
        <v>2.5347</v>
      </c>
      <c r="P25" s="32">
        <v>-1.0395000000000001</v>
      </c>
      <c r="Q25" s="32">
        <f t="shared" si="7"/>
        <v>1.4951999999999999</v>
      </c>
      <c r="R25" s="32">
        <v>-4.2000000000000003E-2</v>
      </c>
      <c r="S25" s="32">
        <v>0</v>
      </c>
      <c r="T25" s="32">
        <v>0.42</v>
      </c>
      <c r="U25" s="32">
        <v>0</v>
      </c>
      <c r="V25" s="32">
        <v>0.80879999999999996</v>
      </c>
      <c r="W25" s="32">
        <v>1.0271999999999999</v>
      </c>
      <c r="X25" s="32">
        <v>-1.2999999999999999E-3</v>
      </c>
      <c r="Y25" s="32">
        <v>0</v>
      </c>
      <c r="Z25" s="23">
        <f t="shared" si="2"/>
        <v>2.2126999999999994</v>
      </c>
      <c r="AA25" s="32">
        <v>-1.6841999999999999</v>
      </c>
      <c r="AB25" s="32">
        <v>0.63419999999999999</v>
      </c>
      <c r="AC25" s="32">
        <v>1.3817999999999999</v>
      </c>
      <c r="AD25" s="32">
        <v>1.2978000000000001</v>
      </c>
      <c r="AE25" s="32">
        <v>1.2816000000000001</v>
      </c>
      <c r="AF25" s="32">
        <v>1.3248</v>
      </c>
      <c r="AG25" s="32">
        <v>2.5999999999999999E-3</v>
      </c>
      <c r="AH25" s="32">
        <v>1.6999999999999999E-3</v>
      </c>
      <c r="AI25" s="23">
        <f t="shared" si="3"/>
        <v>4.2402999999999995</v>
      </c>
      <c r="AJ25" s="32">
        <v>-0.79169999999999996</v>
      </c>
      <c r="AK25" s="32">
        <v>1.0793999999999999</v>
      </c>
      <c r="AL25" s="32">
        <v>-1.113</v>
      </c>
      <c r="AM25" s="32">
        <v>2.2574999999999998</v>
      </c>
      <c r="AN25" s="32">
        <v>0.4284</v>
      </c>
      <c r="AO25" s="32">
        <v>1.5012000000000001</v>
      </c>
      <c r="AP25" s="32">
        <v>0</v>
      </c>
      <c r="AQ25" s="32">
        <v>0</v>
      </c>
      <c r="AR25" s="23">
        <f t="shared" si="4"/>
        <v>3.3617999999999997</v>
      </c>
      <c r="AS25" s="32">
        <v>0.18479999999999999</v>
      </c>
      <c r="AT25" s="32">
        <v>-0.54600000000000004</v>
      </c>
      <c r="AU25" s="23">
        <f t="shared" si="8"/>
        <v>-0.36120000000000008</v>
      </c>
      <c r="AV25" s="43">
        <v>1.4E-3</v>
      </c>
      <c r="AW25" s="43">
        <v>0</v>
      </c>
      <c r="AX25" s="43">
        <v>0.40739999999999998</v>
      </c>
      <c r="AY25" s="43">
        <v>0.2772</v>
      </c>
      <c r="AZ25" s="43">
        <v>-3.9199999999999999E-2</v>
      </c>
      <c r="BA25" s="23">
        <f t="shared" si="9"/>
        <v>0.64679999999999993</v>
      </c>
      <c r="BB25" s="32">
        <v>-0.59640000000000004</v>
      </c>
      <c r="BC25" s="32">
        <v>-0.13159999999999999</v>
      </c>
      <c r="BD25" s="32">
        <v>0.24779999999999999</v>
      </c>
      <c r="BE25" s="32">
        <v>-0.63280000000000003</v>
      </c>
      <c r="BF25" s="32">
        <v>-0.57120000000000004</v>
      </c>
      <c r="BG25" s="32">
        <v>0.4632</v>
      </c>
      <c r="BH25" s="23">
        <f t="shared" si="5"/>
        <v>-1.2210000000000001</v>
      </c>
      <c r="BI25" s="32">
        <v>-0.27160000000000001</v>
      </c>
      <c r="BJ25" s="32">
        <v>5.04E-2</v>
      </c>
      <c r="BK25" s="32">
        <v>-0.21560000000000001</v>
      </c>
      <c r="BL25" s="32">
        <v>-0.1246</v>
      </c>
      <c r="BM25" s="23">
        <f t="shared" si="14"/>
        <v>-0.56140000000000001</v>
      </c>
      <c r="BN25" s="32">
        <v>2.6663999999999999</v>
      </c>
      <c r="BO25" s="32">
        <v>2.7808000000000002</v>
      </c>
      <c r="BP25" s="23">
        <f t="shared" si="10"/>
        <v>5.4472000000000005</v>
      </c>
      <c r="BQ25" s="32">
        <v>-0.64959999999999996</v>
      </c>
      <c r="BR25" s="32">
        <v>1.0808</v>
      </c>
      <c r="BS25" s="32">
        <v>-0.51800000000000002</v>
      </c>
      <c r="BT25" s="32">
        <v>-0.43680000000000002</v>
      </c>
      <c r="BU25" s="32">
        <v>7.8E-2</v>
      </c>
      <c r="BV25" s="32">
        <v>0.1812</v>
      </c>
      <c r="BW25" s="32">
        <v>-1E-4</v>
      </c>
      <c r="BX25" s="32">
        <v>5.0000000000000001E-4</v>
      </c>
      <c r="BY25" s="23">
        <f t="shared" si="11"/>
        <v>-0.26400000000000007</v>
      </c>
      <c r="BZ25" s="32">
        <f t="shared" si="12"/>
        <v>0</v>
      </c>
      <c r="CA25" s="23"/>
    </row>
    <row r="26" spans="1:81" s="5" customFormat="1">
      <c r="A26" s="20">
        <f t="shared" si="13"/>
        <v>42907</v>
      </c>
      <c r="B26" s="31" t="s">
        <v>55</v>
      </c>
      <c r="C26" s="22">
        <f t="shared" si="1"/>
        <v>18.625499999999999</v>
      </c>
      <c r="D26" s="49">
        <v>0</v>
      </c>
      <c r="E26" s="49">
        <v>2.016</v>
      </c>
      <c r="F26" s="49">
        <v>-1.2242999999999999</v>
      </c>
      <c r="G26" s="49">
        <v>0.68569999999999998</v>
      </c>
      <c r="H26" s="49">
        <v>1E-4</v>
      </c>
      <c r="I26" s="49">
        <v>1E-4</v>
      </c>
      <c r="J26" s="49">
        <v>0.34129999999999999</v>
      </c>
      <c r="K26" s="49">
        <v>0.216</v>
      </c>
      <c r="L26" s="49">
        <v>0.1487</v>
      </c>
      <c r="M26" s="49">
        <v>0.3528</v>
      </c>
      <c r="N26" s="23">
        <f t="shared" si="6"/>
        <v>2.5363999999999995</v>
      </c>
      <c r="O26" s="32">
        <v>2.5263</v>
      </c>
      <c r="P26" s="32">
        <v>-1.0458000000000001</v>
      </c>
      <c r="Q26" s="32">
        <f t="shared" si="7"/>
        <v>1.4804999999999999</v>
      </c>
      <c r="R26" s="32">
        <v>0.13439999999999999</v>
      </c>
      <c r="S26" s="32">
        <v>0</v>
      </c>
      <c r="T26" s="32">
        <v>0.4536</v>
      </c>
      <c r="U26" s="32">
        <v>0</v>
      </c>
      <c r="V26" s="32">
        <v>0.88080000000000003</v>
      </c>
      <c r="W26" s="32">
        <v>1.2744</v>
      </c>
      <c r="X26" s="32">
        <v>-1.2999999999999999E-3</v>
      </c>
      <c r="Y26" s="32">
        <v>0</v>
      </c>
      <c r="Z26" s="23">
        <f t="shared" si="2"/>
        <v>2.7418999999999998</v>
      </c>
      <c r="AA26" s="32">
        <v>-1.6716</v>
      </c>
      <c r="AB26" s="32">
        <v>0.64400000000000002</v>
      </c>
      <c r="AC26" s="32">
        <v>1.4217</v>
      </c>
      <c r="AD26" s="32">
        <v>1.3286</v>
      </c>
      <c r="AE26" s="32">
        <v>1.2744</v>
      </c>
      <c r="AF26" s="32">
        <v>1.3284</v>
      </c>
      <c r="AG26" s="32">
        <v>2.5999999999999999E-3</v>
      </c>
      <c r="AH26" s="32">
        <v>1.6999999999999999E-3</v>
      </c>
      <c r="AI26" s="23">
        <f t="shared" si="3"/>
        <v>4.3297999999999996</v>
      </c>
      <c r="AJ26" s="32">
        <v>-0.80430000000000001</v>
      </c>
      <c r="AK26" s="32">
        <v>1.0730999999999999</v>
      </c>
      <c r="AL26" s="32">
        <v>-1.113</v>
      </c>
      <c r="AM26" s="32">
        <v>2.1882000000000001</v>
      </c>
      <c r="AN26" s="32">
        <v>0.4284</v>
      </c>
      <c r="AO26" s="32">
        <v>1.4976</v>
      </c>
      <c r="AP26" s="32">
        <v>0</v>
      </c>
      <c r="AQ26" s="32">
        <v>0</v>
      </c>
      <c r="AR26" s="23">
        <f t="shared" si="4"/>
        <v>3.2700000000000005</v>
      </c>
      <c r="AS26" s="32">
        <v>0.16200000000000001</v>
      </c>
      <c r="AT26" s="32">
        <v>-0.57840000000000003</v>
      </c>
      <c r="AU26" s="23">
        <f t="shared" si="8"/>
        <v>-0.41639999999999999</v>
      </c>
      <c r="AV26" s="43">
        <v>1.4E-3</v>
      </c>
      <c r="AW26" s="43">
        <v>0</v>
      </c>
      <c r="AX26" s="43">
        <v>0.38500000000000001</v>
      </c>
      <c r="AY26" s="43">
        <v>0.27439999999999998</v>
      </c>
      <c r="AZ26" s="43">
        <v>-3.6400000000000002E-2</v>
      </c>
      <c r="BA26" s="23">
        <f t="shared" si="9"/>
        <v>0.62440000000000007</v>
      </c>
      <c r="BB26" s="32">
        <v>-0.623</v>
      </c>
      <c r="BC26" s="32">
        <v>0.39479999999999998</v>
      </c>
      <c r="BD26" s="32">
        <v>0.32550000000000001</v>
      </c>
      <c r="BE26" s="32">
        <v>-0.63</v>
      </c>
      <c r="BF26" s="32">
        <v>-0.56879999999999997</v>
      </c>
      <c r="BG26" s="32">
        <v>0.46079999999999999</v>
      </c>
      <c r="BH26" s="32">
        <f t="shared" si="5"/>
        <v>-0.64069999999999994</v>
      </c>
      <c r="BI26" s="32">
        <v>-0.28000000000000003</v>
      </c>
      <c r="BJ26" s="32">
        <v>5.04E-2</v>
      </c>
      <c r="BK26" s="32">
        <v>-0.217</v>
      </c>
      <c r="BL26" s="32">
        <v>-0.14699999999999999</v>
      </c>
      <c r="BM26" s="23">
        <f t="shared" si="14"/>
        <v>-0.59360000000000002</v>
      </c>
      <c r="BN26" s="32">
        <v>2.6928000000000001</v>
      </c>
      <c r="BO26" s="32">
        <v>2.7984</v>
      </c>
      <c r="BP26" s="23">
        <f t="shared" si="10"/>
        <v>5.4912000000000001</v>
      </c>
      <c r="BQ26" s="32">
        <v>-0.66710000000000003</v>
      </c>
      <c r="BR26" s="32">
        <v>1.0808</v>
      </c>
      <c r="BS26" s="32">
        <v>-0.46410000000000001</v>
      </c>
      <c r="BT26" s="32">
        <v>-0.40600000000000003</v>
      </c>
      <c r="BU26" s="32">
        <v>7.8E-2</v>
      </c>
      <c r="BV26" s="32">
        <v>0.18</v>
      </c>
      <c r="BW26" s="32">
        <v>-1E-4</v>
      </c>
      <c r="BX26" s="32">
        <v>5.0000000000000001E-4</v>
      </c>
      <c r="BY26" s="23">
        <f t="shared" si="11"/>
        <v>-0.19800000000000006</v>
      </c>
      <c r="BZ26" s="32">
        <f t="shared" si="12"/>
        <v>0</v>
      </c>
      <c r="CA26" s="23"/>
    </row>
    <row r="27" spans="1:81" s="35" customFormat="1">
      <c r="A27" s="20">
        <f t="shared" si="13"/>
        <v>42907</v>
      </c>
      <c r="B27" s="21" t="s">
        <v>56</v>
      </c>
      <c r="C27" s="22">
        <f t="shared" si="1"/>
        <v>17.6401</v>
      </c>
      <c r="D27" s="49">
        <v>0</v>
      </c>
      <c r="E27" s="49">
        <v>2.0257999999999998</v>
      </c>
      <c r="F27" s="49">
        <v>-1.2242999999999999</v>
      </c>
      <c r="G27" s="49">
        <v>0.68669999999999998</v>
      </c>
      <c r="H27" s="49">
        <v>1E-4</v>
      </c>
      <c r="I27" s="49">
        <v>1E-4</v>
      </c>
      <c r="J27" s="49">
        <v>0.34699999999999998</v>
      </c>
      <c r="K27" s="49">
        <v>0.1908</v>
      </c>
      <c r="L27" s="49">
        <v>0.13900000000000001</v>
      </c>
      <c r="M27" s="49">
        <v>0.20880000000000001</v>
      </c>
      <c r="N27" s="23">
        <f t="shared" si="6"/>
        <v>2.3739999999999997</v>
      </c>
      <c r="O27" s="32">
        <v>2.4801000000000002</v>
      </c>
      <c r="P27" s="32">
        <v>-1.0353000000000001</v>
      </c>
      <c r="Q27" s="32">
        <f t="shared" si="7"/>
        <v>1.4448000000000001</v>
      </c>
      <c r="R27" s="32">
        <v>2.52E-2</v>
      </c>
      <c r="S27" s="32">
        <v>0</v>
      </c>
      <c r="T27" s="32">
        <v>0.19739999999999999</v>
      </c>
      <c r="U27" s="32">
        <v>0</v>
      </c>
      <c r="V27" s="32">
        <v>0.8952</v>
      </c>
      <c r="W27" s="32">
        <v>1.2767999999999999</v>
      </c>
      <c r="X27" s="32">
        <v>-1.2999999999999999E-3</v>
      </c>
      <c r="Y27" s="32">
        <v>0</v>
      </c>
      <c r="Z27" s="23">
        <f t="shared" si="2"/>
        <v>2.3932999999999995</v>
      </c>
      <c r="AA27" s="32">
        <v>-1.6947000000000001</v>
      </c>
      <c r="AB27" s="32">
        <v>0.63700000000000001</v>
      </c>
      <c r="AC27" s="32">
        <v>0.83160000000000001</v>
      </c>
      <c r="AD27" s="32">
        <v>1.2922</v>
      </c>
      <c r="AE27" s="32">
        <v>1.278</v>
      </c>
      <c r="AF27" s="32">
        <v>1.3391999999999999</v>
      </c>
      <c r="AG27" s="32">
        <v>2.5999999999999999E-3</v>
      </c>
      <c r="AH27" s="32">
        <v>1.6999999999999999E-3</v>
      </c>
      <c r="AI27" s="23">
        <f t="shared" si="3"/>
        <v>3.6876000000000002</v>
      </c>
      <c r="AJ27" s="32">
        <v>-0.81899999999999995</v>
      </c>
      <c r="AK27" s="32">
        <v>1.0689</v>
      </c>
      <c r="AL27" s="32">
        <v>-1.0584</v>
      </c>
      <c r="AM27" s="32">
        <v>2.2134</v>
      </c>
      <c r="AN27" s="32">
        <v>0.432</v>
      </c>
      <c r="AO27" s="32">
        <v>1.5551999999999999</v>
      </c>
      <c r="AP27" s="32">
        <v>0</v>
      </c>
      <c r="AQ27" s="32">
        <v>0</v>
      </c>
      <c r="AR27" s="23">
        <f t="shared" si="4"/>
        <v>3.3921000000000001</v>
      </c>
      <c r="AS27" s="32">
        <v>0.16439999999999999</v>
      </c>
      <c r="AT27" s="32">
        <v>-0.58079999999999998</v>
      </c>
      <c r="AU27" s="23">
        <f t="shared" si="8"/>
        <v>-0.41639999999999999</v>
      </c>
      <c r="AV27" s="43">
        <v>1.4E-3</v>
      </c>
      <c r="AW27" s="43">
        <v>0</v>
      </c>
      <c r="AX27" s="43">
        <v>0.42559999999999998</v>
      </c>
      <c r="AY27" s="43">
        <v>0.29399999999999998</v>
      </c>
      <c r="AZ27" s="43">
        <v>-3.9199999999999999E-2</v>
      </c>
      <c r="BA27" s="23">
        <f t="shared" si="9"/>
        <v>0.68179999999999996</v>
      </c>
      <c r="BB27" s="32">
        <v>-0.61880000000000002</v>
      </c>
      <c r="BC27" s="32">
        <v>0.44519999999999998</v>
      </c>
      <c r="BD27" s="32">
        <v>0.32129999999999997</v>
      </c>
      <c r="BE27" s="32">
        <v>-0.61599999999999999</v>
      </c>
      <c r="BF27" s="32">
        <v>-0.56640000000000001</v>
      </c>
      <c r="BG27" s="32">
        <v>0.45600000000000002</v>
      </c>
      <c r="BH27" s="23">
        <f t="shared" si="5"/>
        <v>-0.57869999999999999</v>
      </c>
      <c r="BI27" s="32">
        <v>-0.26319999999999999</v>
      </c>
      <c r="BJ27" s="32">
        <v>5.04E-2</v>
      </c>
      <c r="BK27" s="32">
        <v>-0.2044</v>
      </c>
      <c r="BL27" s="32">
        <v>-0.1232</v>
      </c>
      <c r="BM27" s="23">
        <f t="shared" si="14"/>
        <v>-0.54039999999999999</v>
      </c>
      <c r="BN27" s="32">
        <v>2.6663999999999999</v>
      </c>
      <c r="BO27" s="32">
        <v>2.7631999999999999</v>
      </c>
      <c r="BP27" s="23">
        <f t="shared" si="10"/>
        <v>5.4295999999999998</v>
      </c>
      <c r="BQ27" s="32">
        <v>-0.65659999999999996</v>
      </c>
      <c r="BR27" s="32">
        <v>1.0766</v>
      </c>
      <c r="BS27" s="32">
        <v>-0.46060000000000001</v>
      </c>
      <c r="BT27" s="32">
        <v>-0.4466</v>
      </c>
      <c r="BU27" s="32">
        <v>7.9200000000000007E-2</v>
      </c>
      <c r="BV27" s="32">
        <v>0.18</v>
      </c>
      <c r="BW27" s="32">
        <v>-1E-4</v>
      </c>
      <c r="BX27" s="32">
        <v>5.0000000000000001E-4</v>
      </c>
      <c r="BY27" s="23">
        <f t="shared" si="11"/>
        <v>-0.22759999999999997</v>
      </c>
      <c r="BZ27" s="32">
        <f t="shared" si="12"/>
        <v>0</v>
      </c>
      <c r="CA27" s="23"/>
      <c r="CC27" s="5"/>
    </row>
    <row r="28" spans="1:81" s="5" customFormat="1">
      <c r="A28" s="20">
        <f t="shared" si="13"/>
        <v>42907</v>
      </c>
      <c r="B28" s="21" t="s">
        <v>57</v>
      </c>
      <c r="C28" s="22">
        <f t="shared" si="1"/>
        <v>16.406300000000002</v>
      </c>
      <c r="D28" s="49">
        <v>0</v>
      </c>
      <c r="E28" s="49">
        <v>1.9922</v>
      </c>
      <c r="F28" s="49">
        <v>-1.218</v>
      </c>
      <c r="G28" s="49">
        <v>0.67830000000000001</v>
      </c>
      <c r="H28" s="49">
        <v>1E-4</v>
      </c>
      <c r="I28" s="49">
        <v>1E-4</v>
      </c>
      <c r="J28" s="49">
        <v>0.34739999999999999</v>
      </c>
      <c r="K28" s="49">
        <v>0.14399999999999999</v>
      </c>
      <c r="L28" s="49">
        <v>0.14360000000000001</v>
      </c>
      <c r="M28" s="49">
        <v>0.18360000000000001</v>
      </c>
      <c r="N28" s="23">
        <f t="shared" si="6"/>
        <v>2.2713000000000001</v>
      </c>
      <c r="O28" s="32">
        <v>2.5179</v>
      </c>
      <c r="P28" s="32">
        <v>-1.0310999999999999</v>
      </c>
      <c r="Q28" s="32">
        <f t="shared" si="7"/>
        <v>1.4868000000000001</v>
      </c>
      <c r="R28" s="32">
        <v>0.14699999999999999</v>
      </c>
      <c r="S28" s="32">
        <v>0</v>
      </c>
      <c r="T28" s="32">
        <v>0.20580000000000001</v>
      </c>
      <c r="U28" s="32">
        <v>0</v>
      </c>
      <c r="V28" s="32">
        <v>0.89280000000000004</v>
      </c>
      <c r="W28" s="32">
        <v>1.272</v>
      </c>
      <c r="X28" s="32">
        <v>-1.2999999999999999E-3</v>
      </c>
      <c r="Y28" s="32">
        <v>0</v>
      </c>
      <c r="Z28" s="23">
        <f t="shared" si="2"/>
        <v>2.5162999999999998</v>
      </c>
      <c r="AA28" s="32">
        <v>-1.7115</v>
      </c>
      <c r="AB28" s="32">
        <v>0.62719999999999998</v>
      </c>
      <c r="AC28" s="32">
        <v>-0.38009999999999999</v>
      </c>
      <c r="AD28" s="32">
        <v>1.337</v>
      </c>
      <c r="AE28" s="32">
        <v>1.2744</v>
      </c>
      <c r="AF28" s="32">
        <v>1.3284</v>
      </c>
      <c r="AG28" s="32">
        <v>2.5999999999999999E-3</v>
      </c>
      <c r="AH28" s="32">
        <v>1.6999999999999999E-3</v>
      </c>
      <c r="AI28" s="23">
        <f t="shared" si="3"/>
        <v>2.4797000000000002</v>
      </c>
      <c r="AJ28" s="32">
        <v>-0.81269999999999998</v>
      </c>
      <c r="AK28" s="32">
        <v>1.0668</v>
      </c>
      <c r="AL28" s="32">
        <v>-1.0899000000000001</v>
      </c>
      <c r="AM28" s="32">
        <v>2.2239</v>
      </c>
      <c r="AN28" s="32">
        <v>0.4284</v>
      </c>
      <c r="AO28" s="32">
        <v>1.548</v>
      </c>
      <c r="AP28" s="32">
        <v>0</v>
      </c>
      <c r="AQ28" s="32">
        <v>0</v>
      </c>
      <c r="AR28" s="23">
        <f t="shared" si="4"/>
        <v>3.3645</v>
      </c>
      <c r="AS28" s="32">
        <v>0.15959999999999999</v>
      </c>
      <c r="AT28" s="32">
        <v>-0.58440000000000003</v>
      </c>
      <c r="AU28" s="23">
        <f t="shared" si="8"/>
        <v>-0.42480000000000007</v>
      </c>
      <c r="AV28" s="43">
        <v>1E-3</v>
      </c>
      <c r="AW28" s="43">
        <v>0</v>
      </c>
      <c r="AX28" s="43">
        <v>0.43120000000000003</v>
      </c>
      <c r="AY28" s="43">
        <v>0.29959999999999998</v>
      </c>
      <c r="AZ28" s="43">
        <v>-3.9199999999999999E-2</v>
      </c>
      <c r="BA28" s="23">
        <f t="shared" si="9"/>
        <v>0.69259999999999999</v>
      </c>
      <c r="BB28" s="32">
        <v>-0.63</v>
      </c>
      <c r="BC28" s="32">
        <v>0.46060000000000001</v>
      </c>
      <c r="BD28" s="32">
        <v>0.33179999999999998</v>
      </c>
      <c r="BE28" s="32">
        <v>-0.62439999999999996</v>
      </c>
      <c r="BF28" s="32">
        <v>-0.56879999999999997</v>
      </c>
      <c r="BG28" s="32">
        <v>0.45839999999999997</v>
      </c>
      <c r="BH28" s="23">
        <f t="shared" si="5"/>
        <v>-0.57240000000000002</v>
      </c>
      <c r="BI28" s="32">
        <v>-0.2646</v>
      </c>
      <c r="BJ28" s="32">
        <v>5.04E-2</v>
      </c>
      <c r="BK28" s="32">
        <v>-0.20580000000000001</v>
      </c>
      <c r="BL28" s="32">
        <v>-0.13159999999999999</v>
      </c>
      <c r="BM28" s="23">
        <f t="shared" si="14"/>
        <v>-0.55159999999999998</v>
      </c>
      <c r="BN28" s="32">
        <v>2.6488</v>
      </c>
      <c r="BO28" s="32">
        <v>2.7544</v>
      </c>
      <c r="BP28" s="23">
        <f t="shared" si="10"/>
        <v>5.4032</v>
      </c>
      <c r="BQ28" s="32">
        <v>-0.64400000000000002</v>
      </c>
      <c r="BR28" s="32">
        <v>1.0724</v>
      </c>
      <c r="BS28" s="32">
        <v>-0.50749999999999995</v>
      </c>
      <c r="BT28" s="32">
        <v>-0.441</v>
      </c>
      <c r="BU28" s="32">
        <v>7.9200000000000007E-2</v>
      </c>
      <c r="BV28" s="32">
        <v>0.1812</v>
      </c>
      <c r="BW28" s="32">
        <v>-1E-4</v>
      </c>
      <c r="BX28" s="32">
        <v>5.0000000000000001E-4</v>
      </c>
      <c r="BY28" s="23">
        <f t="shared" si="11"/>
        <v>-0.25930000000000003</v>
      </c>
      <c r="BZ28" s="32">
        <f t="shared" si="12"/>
        <v>0</v>
      </c>
      <c r="CA28" s="23"/>
    </row>
    <row r="29" spans="1:81" s="5" customFormat="1">
      <c r="A29" s="20">
        <f t="shared" si="13"/>
        <v>42907</v>
      </c>
      <c r="B29" s="21" t="s">
        <v>58</v>
      </c>
      <c r="C29" s="22">
        <f t="shared" si="1"/>
        <v>16.0244</v>
      </c>
      <c r="D29" s="49">
        <v>0</v>
      </c>
      <c r="E29" s="49">
        <v>1.9376</v>
      </c>
      <c r="F29" s="49">
        <v>-1.2390000000000001</v>
      </c>
      <c r="G29" s="49">
        <v>0.68569999999999998</v>
      </c>
      <c r="H29" s="49">
        <v>1E-4</v>
      </c>
      <c r="I29" s="49">
        <v>1E-4</v>
      </c>
      <c r="J29" s="49">
        <v>0.34310000000000002</v>
      </c>
      <c r="K29" s="49">
        <v>0.12239999999999999</v>
      </c>
      <c r="L29" s="49">
        <v>0.14080000000000001</v>
      </c>
      <c r="M29" s="49">
        <v>0.26279999999999998</v>
      </c>
      <c r="N29" s="23">
        <f t="shared" si="6"/>
        <v>2.2536</v>
      </c>
      <c r="O29" s="32">
        <v>2.5011000000000001</v>
      </c>
      <c r="P29" s="32">
        <v>-1.0374000000000001</v>
      </c>
      <c r="Q29" s="32">
        <f t="shared" si="7"/>
        <v>1.4637</v>
      </c>
      <c r="R29" s="32">
        <v>6.3E-2</v>
      </c>
      <c r="S29" s="32">
        <v>0</v>
      </c>
      <c r="T29" s="32">
        <v>0.30659999999999998</v>
      </c>
      <c r="U29" s="32">
        <v>0</v>
      </c>
      <c r="V29" s="32">
        <v>0.8952</v>
      </c>
      <c r="W29" s="32">
        <v>1.2744</v>
      </c>
      <c r="X29" s="32">
        <v>-1.2999999999999999E-3</v>
      </c>
      <c r="Y29" s="32">
        <v>0</v>
      </c>
      <c r="Z29" s="23">
        <f t="shared" si="2"/>
        <v>2.5379</v>
      </c>
      <c r="AA29" s="32">
        <v>-1.6904999999999999</v>
      </c>
      <c r="AB29" s="32">
        <v>0.63</v>
      </c>
      <c r="AC29" s="32">
        <v>-0.38640000000000002</v>
      </c>
      <c r="AD29" s="32">
        <v>1.3146</v>
      </c>
      <c r="AE29" s="32">
        <v>0.97560000000000002</v>
      </c>
      <c r="AF29" s="32">
        <v>1.3068</v>
      </c>
      <c r="AG29" s="32">
        <v>2.5999999999999999E-3</v>
      </c>
      <c r="AH29" s="32">
        <v>1.8E-3</v>
      </c>
      <c r="AI29" s="23">
        <f t="shared" si="3"/>
        <v>2.1545000000000001</v>
      </c>
      <c r="AJ29" s="32">
        <v>-0.83579999999999999</v>
      </c>
      <c r="AK29" s="32">
        <v>1.0730999999999999</v>
      </c>
      <c r="AL29" s="32">
        <v>-1.0983000000000001</v>
      </c>
      <c r="AM29" s="32">
        <v>2.2427999999999999</v>
      </c>
      <c r="AN29" s="32">
        <v>0.45</v>
      </c>
      <c r="AO29" s="32">
        <v>1.4976</v>
      </c>
      <c r="AP29" s="32">
        <v>0</v>
      </c>
      <c r="AQ29" s="32">
        <v>0</v>
      </c>
      <c r="AR29" s="23">
        <f t="shared" si="4"/>
        <v>3.3293999999999997</v>
      </c>
      <c r="AS29" s="32">
        <v>0.156</v>
      </c>
      <c r="AT29" s="32">
        <v>-0.58440000000000003</v>
      </c>
      <c r="AU29" s="23">
        <f t="shared" si="8"/>
        <v>-0.4284</v>
      </c>
      <c r="AV29" s="43">
        <v>1.4E-3</v>
      </c>
      <c r="AW29" s="43">
        <v>0</v>
      </c>
      <c r="AX29" s="43">
        <v>0.4284</v>
      </c>
      <c r="AY29" s="43">
        <v>0.29959999999999998</v>
      </c>
      <c r="AZ29" s="43">
        <v>-3.6400000000000002E-2</v>
      </c>
      <c r="BA29" s="23">
        <f t="shared" si="9"/>
        <v>0.69300000000000006</v>
      </c>
      <c r="BB29" s="32">
        <v>-0.62719999999999998</v>
      </c>
      <c r="BC29" s="32">
        <v>0.4662</v>
      </c>
      <c r="BD29" s="32">
        <v>0.33600000000000002</v>
      </c>
      <c r="BE29" s="32">
        <v>-0.64400000000000002</v>
      </c>
      <c r="BF29" s="32">
        <v>-0.56640000000000001</v>
      </c>
      <c r="BG29" s="32">
        <v>0.46079999999999999</v>
      </c>
      <c r="BH29" s="23">
        <f t="shared" si="5"/>
        <v>-0.57460000000000011</v>
      </c>
      <c r="BI29" s="32">
        <v>-0.27860000000000001</v>
      </c>
      <c r="BJ29" s="32">
        <v>5.04E-2</v>
      </c>
      <c r="BK29" s="32">
        <v>-0.20860000000000001</v>
      </c>
      <c r="BL29" s="32">
        <v>-0.1386</v>
      </c>
      <c r="BM29" s="23">
        <f t="shared" si="14"/>
        <v>-0.57540000000000002</v>
      </c>
      <c r="BN29" s="32">
        <v>2.6488</v>
      </c>
      <c r="BO29" s="32">
        <v>2.7280000000000002</v>
      </c>
      <c r="BP29" s="23">
        <f t="shared" si="10"/>
        <v>5.3768000000000002</v>
      </c>
      <c r="BQ29" s="32">
        <v>-0.66290000000000004</v>
      </c>
      <c r="BR29" s="32">
        <v>1.0751999999999999</v>
      </c>
      <c r="BS29" s="32">
        <v>-0.504</v>
      </c>
      <c r="BT29" s="32">
        <v>-0.37519999999999998</v>
      </c>
      <c r="BU29" s="32">
        <v>7.9200000000000007E-2</v>
      </c>
      <c r="BV29" s="32">
        <v>0.1812</v>
      </c>
      <c r="BW29" s="32">
        <v>-1E-4</v>
      </c>
      <c r="BX29" s="32">
        <v>5.0000000000000001E-4</v>
      </c>
      <c r="BY29" s="23">
        <f t="shared" si="11"/>
        <v>-0.20610000000000009</v>
      </c>
      <c r="BZ29" s="32">
        <f t="shared" si="12"/>
        <v>0</v>
      </c>
      <c r="CA29" s="23"/>
    </row>
    <row r="30" spans="1:81" s="5" customFormat="1">
      <c r="A30" s="20">
        <f t="shared" si="13"/>
        <v>42907</v>
      </c>
      <c r="B30" s="31" t="s">
        <v>59</v>
      </c>
      <c r="C30" s="22">
        <f t="shared" si="1"/>
        <v>16.901800000000001</v>
      </c>
      <c r="D30" s="49">
        <v>0</v>
      </c>
      <c r="E30" s="49">
        <v>2.0118</v>
      </c>
      <c r="F30" s="49">
        <v>-1.2390000000000001</v>
      </c>
      <c r="G30" s="49">
        <v>0.69410000000000005</v>
      </c>
      <c r="H30" s="49">
        <v>1E-4</v>
      </c>
      <c r="I30" s="49">
        <v>1E-4</v>
      </c>
      <c r="J30" s="49">
        <v>0.3488</v>
      </c>
      <c r="K30" s="49">
        <v>0.13320000000000001</v>
      </c>
      <c r="L30" s="49">
        <v>0.14149999999999999</v>
      </c>
      <c r="M30" s="49">
        <v>0.3528</v>
      </c>
      <c r="N30" s="23">
        <f t="shared" si="6"/>
        <v>2.4433999999999996</v>
      </c>
      <c r="O30" s="32">
        <v>2.4822000000000002</v>
      </c>
      <c r="P30" s="32">
        <v>-1.0310999999999999</v>
      </c>
      <c r="Q30" s="32">
        <f t="shared" si="7"/>
        <v>1.4511000000000003</v>
      </c>
      <c r="R30" s="32">
        <v>0.15959999999999999</v>
      </c>
      <c r="S30" s="32">
        <v>0</v>
      </c>
      <c r="T30" s="32">
        <v>0.4914</v>
      </c>
      <c r="U30" s="32">
        <v>0</v>
      </c>
      <c r="V30" s="32">
        <v>0.89039999999999997</v>
      </c>
      <c r="W30" s="32">
        <v>1.2624</v>
      </c>
      <c r="X30" s="32">
        <v>-1.2999999999999999E-3</v>
      </c>
      <c r="Y30" s="32">
        <v>0</v>
      </c>
      <c r="Z30" s="23">
        <f t="shared" si="2"/>
        <v>2.8024999999999998</v>
      </c>
      <c r="AA30" s="32">
        <v>-1.7324999999999999</v>
      </c>
      <c r="AB30" s="32">
        <v>0.63980000000000004</v>
      </c>
      <c r="AC30" s="32">
        <v>0.56489999999999996</v>
      </c>
      <c r="AD30" s="32">
        <v>1.3552</v>
      </c>
      <c r="AE30" s="32">
        <v>0.64800000000000002</v>
      </c>
      <c r="AF30" s="32">
        <v>1.2707999999999999</v>
      </c>
      <c r="AG30" s="32">
        <v>2.7000000000000001E-3</v>
      </c>
      <c r="AH30" s="32">
        <v>1.8E-3</v>
      </c>
      <c r="AI30" s="23">
        <f t="shared" si="3"/>
        <v>2.7506999999999997</v>
      </c>
      <c r="AJ30" s="32">
        <v>-0.8337</v>
      </c>
      <c r="AK30" s="32">
        <v>1.0584</v>
      </c>
      <c r="AL30" s="32">
        <v>-1.0878000000000001</v>
      </c>
      <c r="AM30" s="32">
        <v>2.2364999999999999</v>
      </c>
      <c r="AN30" s="32">
        <v>0.37440000000000001</v>
      </c>
      <c r="AO30" s="32">
        <v>1.3572</v>
      </c>
      <c r="AP30" s="32">
        <v>0</v>
      </c>
      <c r="AQ30" s="32">
        <v>0</v>
      </c>
      <c r="AR30" s="23">
        <f t="shared" si="4"/>
        <v>3.1049999999999995</v>
      </c>
      <c r="AS30" s="32">
        <v>0.15720000000000001</v>
      </c>
      <c r="AT30" s="32">
        <v>-0.58440000000000003</v>
      </c>
      <c r="AU30" s="23">
        <f t="shared" si="8"/>
        <v>-0.42720000000000002</v>
      </c>
      <c r="AV30" s="43">
        <v>1.4E-3</v>
      </c>
      <c r="AW30" s="43">
        <v>0</v>
      </c>
      <c r="AX30" s="43">
        <v>0.41860000000000003</v>
      </c>
      <c r="AY30" s="43">
        <v>0.29680000000000001</v>
      </c>
      <c r="AZ30" s="43">
        <v>-3.6400000000000002E-2</v>
      </c>
      <c r="BA30" s="23">
        <f t="shared" si="9"/>
        <v>0.68040000000000012</v>
      </c>
      <c r="BB30" s="32">
        <v>-0.58099999999999996</v>
      </c>
      <c r="BC30" s="32">
        <v>0.42559999999999998</v>
      </c>
      <c r="BD30" s="32">
        <v>0.32969999999999999</v>
      </c>
      <c r="BE30" s="32">
        <v>-0.61599999999999999</v>
      </c>
      <c r="BF30" s="32">
        <v>-0.56159999999999999</v>
      </c>
      <c r="BG30" s="32">
        <v>0.46079999999999999</v>
      </c>
      <c r="BH30" s="23">
        <f t="shared" si="5"/>
        <v>-0.54249999999999987</v>
      </c>
      <c r="BI30" s="32">
        <v>-0.2828</v>
      </c>
      <c r="BJ30" s="32">
        <v>5.1799999999999999E-2</v>
      </c>
      <c r="BK30" s="32">
        <v>-0.20300000000000001</v>
      </c>
      <c r="BL30" s="32">
        <v>-0.11899999999999999</v>
      </c>
      <c r="BM30" s="23">
        <f t="shared" si="14"/>
        <v>-0.55299999999999994</v>
      </c>
      <c r="BN30" s="32">
        <v>2.6576</v>
      </c>
      <c r="BO30" s="32">
        <v>2.6576</v>
      </c>
      <c r="BP30" s="23">
        <f t="shared" si="10"/>
        <v>5.3151999999999999</v>
      </c>
      <c r="BQ30" s="32">
        <v>-0.67059999999999997</v>
      </c>
      <c r="BR30" s="32">
        <v>1.0808</v>
      </c>
      <c r="BS30" s="32">
        <v>-0.4536</v>
      </c>
      <c r="BT30" s="32">
        <v>-0.33879999999999999</v>
      </c>
      <c r="BU30" s="32">
        <v>7.9200000000000007E-2</v>
      </c>
      <c r="BV30" s="32">
        <v>0.17879999999999999</v>
      </c>
      <c r="BW30" s="32">
        <v>-1E-4</v>
      </c>
      <c r="BX30" s="32">
        <v>5.0000000000000001E-4</v>
      </c>
      <c r="BY30" s="23">
        <f t="shared" si="11"/>
        <v>-0.12380000000000001</v>
      </c>
      <c r="BZ30" s="32">
        <f t="shared" si="12"/>
        <v>0</v>
      </c>
      <c r="CA30" s="23"/>
    </row>
    <row r="31" spans="1:81" s="5" customFormat="1">
      <c r="A31" s="20">
        <f t="shared" si="13"/>
        <v>42907</v>
      </c>
      <c r="B31" s="21" t="s">
        <v>60</v>
      </c>
      <c r="C31" s="22">
        <f t="shared" si="1"/>
        <v>14.340999999999999</v>
      </c>
      <c r="D31" s="49">
        <v>0</v>
      </c>
      <c r="E31" s="49">
        <v>2.0286</v>
      </c>
      <c r="F31" s="49">
        <v>-1.2326999999999999</v>
      </c>
      <c r="G31" s="49">
        <v>0.68149999999999999</v>
      </c>
      <c r="H31" s="49">
        <v>1E-4</v>
      </c>
      <c r="I31" s="49">
        <v>1E-4</v>
      </c>
      <c r="J31" s="49">
        <v>0.3589</v>
      </c>
      <c r="K31" s="49">
        <v>0.1008</v>
      </c>
      <c r="L31" s="49">
        <v>0.16850000000000001</v>
      </c>
      <c r="M31" s="49">
        <v>0.38879999999999998</v>
      </c>
      <c r="N31" s="23">
        <f t="shared" si="6"/>
        <v>2.4945999999999997</v>
      </c>
      <c r="O31" s="32">
        <v>2.5242</v>
      </c>
      <c r="P31" s="32">
        <v>-1.0395000000000001</v>
      </c>
      <c r="Q31" s="32">
        <f t="shared" si="7"/>
        <v>1.4846999999999999</v>
      </c>
      <c r="R31" s="32">
        <v>-4.1999999999999997E-3</v>
      </c>
      <c r="S31" s="32">
        <v>0</v>
      </c>
      <c r="T31" s="32">
        <v>0.31080000000000002</v>
      </c>
      <c r="U31" s="32">
        <v>0</v>
      </c>
      <c r="V31" s="32">
        <v>0.88560000000000005</v>
      </c>
      <c r="W31" s="32">
        <v>1.2696000000000001</v>
      </c>
      <c r="X31" s="32">
        <v>-1.2999999999999999E-3</v>
      </c>
      <c r="Y31" s="32">
        <v>0</v>
      </c>
      <c r="Z31" s="23">
        <f t="shared" si="2"/>
        <v>2.4605000000000001</v>
      </c>
      <c r="AA31" s="32">
        <v>-1.7451000000000001</v>
      </c>
      <c r="AB31" s="32">
        <v>0.64119999999999999</v>
      </c>
      <c r="AC31" s="32">
        <v>-1.3796999999999999</v>
      </c>
      <c r="AD31" s="32">
        <v>1.3426</v>
      </c>
      <c r="AE31" s="32">
        <v>0.64800000000000002</v>
      </c>
      <c r="AF31" s="32">
        <v>1.26</v>
      </c>
      <c r="AG31" s="32">
        <v>2.7000000000000001E-3</v>
      </c>
      <c r="AH31" s="32">
        <v>1.8E-3</v>
      </c>
      <c r="AI31" s="23">
        <f t="shared" si="3"/>
        <v>0.77150000000000007</v>
      </c>
      <c r="AJ31" s="32">
        <v>-0.84840000000000004</v>
      </c>
      <c r="AK31" s="32">
        <v>1.0668</v>
      </c>
      <c r="AL31" s="32">
        <v>-1.0584</v>
      </c>
      <c r="AM31" s="32">
        <v>2.2323</v>
      </c>
      <c r="AN31" s="32">
        <v>0.38519999999999999</v>
      </c>
      <c r="AO31" s="32">
        <v>1.3068</v>
      </c>
      <c r="AP31" s="32">
        <v>0</v>
      </c>
      <c r="AQ31" s="32">
        <v>0</v>
      </c>
      <c r="AR31" s="23">
        <f t="shared" si="4"/>
        <v>3.0842999999999998</v>
      </c>
      <c r="AS31" s="32">
        <v>0.16919999999999999</v>
      </c>
      <c r="AT31" s="32">
        <v>-0.58079999999999998</v>
      </c>
      <c r="AU31" s="23">
        <f t="shared" si="8"/>
        <v>-0.41159999999999997</v>
      </c>
      <c r="AV31" s="43">
        <v>0</v>
      </c>
      <c r="AW31" s="43">
        <v>0</v>
      </c>
      <c r="AX31" s="43">
        <v>0.37659999999999999</v>
      </c>
      <c r="AY31" s="43">
        <v>0.29680000000000001</v>
      </c>
      <c r="AZ31" s="43">
        <v>-3.9199999999999999E-2</v>
      </c>
      <c r="BA31" s="23">
        <f t="shared" si="9"/>
        <v>0.63419999999999999</v>
      </c>
      <c r="BB31" s="32">
        <v>-0.63</v>
      </c>
      <c r="BC31" s="32">
        <v>0.4158</v>
      </c>
      <c r="BD31" s="32">
        <v>0.33179999999999998</v>
      </c>
      <c r="BE31" s="32">
        <v>-0.61599999999999999</v>
      </c>
      <c r="BF31" s="32">
        <v>-0.55920000000000003</v>
      </c>
      <c r="BG31" s="32">
        <v>0.4632</v>
      </c>
      <c r="BH31" s="23">
        <f t="shared" si="5"/>
        <v>-0.59440000000000004</v>
      </c>
      <c r="BI31" s="32">
        <v>-0.2828</v>
      </c>
      <c r="BJ31" s="32">
        <v>4.9000000000000002E-2</v>
      </c>
      <c r="BK31" s="32">
        <v>-0.20580000000000001</v>
      </c>
      <c r="BL31" s="32">
        <v>-0.14419999999999999</v>
      </c>
      <c r="BM31" s="23">
        <f t="shared" si="14"/>
        <v>-0.58379999999999999</v>
      </c>
      <c r="BN31" s="32">
        <v>2.5960000000000001</v>
      </c>
      <c r="BO31" s="32">
        <v>2.5960000000000001</v>
      </c>
      <c r="BP31" s="23">
        <f t="shared" si="10"/>
        <v>5.1920000000000002</v>
      </c>
      <c r="BQ31" s="32">
        <v>-0.66779999999999995</v>
      </c>
      <c r="BR31" s="32">
        <v>1.0891999999999999</v>
      </c>
      <c r="BS31" s="32">
        <v>-0.45779999999999998</v>
      </c>
      <c r="BT31" s="32">
        <v>-0.41299999999999998</v>
      </c>
      <c r="BU31" s="32">
        <v>7.9200000000000007E-2</v>
      </c>
      <c r="BV31" s="32">
        <v>0.17879999999999999</v>
      </c>
      <c r="BW31" s="32">
        <v>-1E-4</v>
      </c>
      <c r="BX31" s="32">
        <v>5.0000000000000001E-4</v>
      </c>
      <c r="BY31" s="23">
        <f t="shared" si="11"/>
        <v>-0.19099999999999998</v>
      </c>
      <c r="BZ31" s="32">
        <f t="shared" si="12"/>
        <v>0</v>
      </c>
      <c r="CA31" s="23"/>
    </row>
    <row r="32" spans="1:81" s="5" customFormat="1">
      <c r="A32" s="20">
        <f t="shared" si="13"/>
        <v>42907</v>
      </c>
      <c r="B32" s="21" t="s">
        <v>61</v>
      </c>
      <c r="C32" s="22">
        <f t="shared" si="1"/>
        <v>14.870099999999999</v>
      </c>
      <c r="D32" s="49">
        <v>0</v>
      </c>
      <c r="E32" s="49">
        <v>2.0104000000000002</v>
      </c>
      <c r="F32" s="49">
        <v>-1.2453000000000001</v>
      </c>
      <c r="G32" s="49">
        <v>0.69299999999999995</v>
      </c>
      <c r="H32" s="49">
        <v>1E-4</v>
      </c>
      <c r="I32" s="49">
        <v>1E-4</v>
      </c>
      <c r="J32" s="49">
        <v>0.36580000000000001</v>
      </c>
      <c r="K32" s="49">
        <v>0.108</v>
      </c>
      <c r="L32" s="49">
        <v>0.1638</v>
      </c>
      <c r="M32" s="49">
        <v>0.39600000000000002</v>
      </c>
      <c r="N32" s="23">
        <f t="shared" si="6"/>
        <v>2.4919000000000002</v>
      </c>
      <c r="O32" s="32">
        <v>2.5535999999999999</v>
      </c>
      <c r="P32" s="32">
        <v>-1.0479000000000001</v>
      </c>
      <c r="Q32" s="32">
        <f t="shared" si="7"/>
        <v>1.5056999999999998</v>
      </c>
      <c r="R32" s="32">
        <v>0.14280000000000001</v>
      </c>
      <c r="S32" s="32">
        <v>0</v>
      </c>
      <c r="T32" s="32">
        <v>0.29399999999999998</v>
      </c>
      <c r="U32" s="32">
        <v>0</v>
      </c>
      <c r="V32" s="32">
        <v>0.88560000000000005</v>
      </c>
      <c r="W32" s="32">
        <v>1.272</v>
      </c>
      <c r="X32" s="32">
        <v>-1.2999999999999999E-3</v>
      </c>
      <c r="Y32" s="32">
        <v>0</v>
      </c>
      <c r="Z32" s="23">
        <f t="shared" si="2"/>
        <v>2.5931000000000002</v>
      </c>
      <c r="AA32" s="32">
        <v>-1.7577</v>
      </c>
      <c r="AB32" s="32">
        <v>0.63560000000000005</v>
      </c>
      <c r="AC32" s="32">
        <v>-1.1655</v>
      </c>
      <c r="AD32" s="32">
        <v>1.3734</v>
      </c>
      <c r="AE32" s="32">
        <v>0.65880000000000005</v>
      </c>
      <c r="AF32" s="32">
        <v>1.2672000000000001</v>
      </c>
      <c r="AG32" s="32">
        <v>2.7000000000000001E-3</v>
      </c>
      <c r="AH32" s="32">
        <v>1.8E-3</v>
      </c>
      <c r="AI32" s="23">
        <f t="shared" si="3"/>
        <v>1.0162999999999998</v>
      </c>
      <c r="AJ32" s="32">
        <v>-0.86309999999999998</v>
      </c>
      <c r="AK32" s="32">
        <v>1.0899000000000001</v>
      </c>
      <c r="AL32" s="32">
        <v>-1.0689</v>
      </c>
      <c r="AM32" s="32">
        <v>2.2785000000000002</v>
      </c>
      <c r="AN32" s="32">
        <v>0.39240000000000003</v>
      </c>
      <c r="AO32" s="32">
        <v>1.2707999999999999</v>
      </c>
      <c r="AP32" s="32">
        <v>0</v>
      </c>
      <c r="AQ32" s="32">
        <v>0</v>
      </c>
      <c r="AR32" s="23">
        <f t="shared" si="4"/>
        <v>3.0996000000000006</v>
      </c>
      <c r="AS32" s="32">
        <v>0.1656</v>
      </c>
      <c r="AT32" s="32">
        <v>-0.57840000000000003</v>
      </c>
      <c r="AU32" s="23">
        <f t="shared" si="8"/>
        <v>-0.41280000000000006</v>
      </c>
      <c r="AV32" s="43">
        <v>0</v>
      </c>
      <c r="AW32" s="43">
        <v>0</v>
      </c>
      <c r="AX32" s="43">
        <v>0.39340000000000003</v>
      </c>
      <c r="AY32" s="43">
        <v>0.30520000000000003</v>
      </c>
      <c r="AZ32" s="43">
        <v>-3.6400000000000002E-2</v>
      </c>
      <c r="BA32" s="23">
        <f t="shared" si="9"/>
        <v>0.66220000000000012</v>
      </c>
      <c r="BB32" s="32">
        <v>-0.63280000000000003</v>
      </c>
      <c r="BC32" s="32">
        <v>0.42</v>
      </c>
      <c r="BD32" s="32">
        <v>0.34439999999999998</v>
      </c>
      <c r="BE32" s="32">
        <v>-0.62719999999999998</v>
      </c>
      <c r="BF32" s="32">
        <v>-0.56159999999999999</v>
      </c>
      <c r="BG32" s="32">
        <v>0.46560000000000001</v>
      </c>
      <c r="BH32" s="23">
        <f t="shared" si="5"/>
        <v>-0.5915999999999999</v>
      </c>
      <c r="BI32" s="32">
        <v>-0.25619999999999998</v>
      </c>
      <c r="BJ32" s="32">
        <v>3.6400000000000002E-2</v>
      </c>
      <c r="BK32" s="32">
        <v>-0.20300000000000001</v>
      </c>
      <c r="BL32" s="32">
        <v>-0.13159999999999999</v>
      </c>
      <c r="BM32" s="23">
        <f t="shared" si="14"/>
        <v>-0.5544</v>
      </c>
      <c r="BN32" s="32">
        <v>2.6223999999999998</v>
      </c>
      <c r="BO32" s="32">
        <v>2.5608</v>
      </c>
      <c r="BP32" s="23">
        <f t="shared" si="10"/>
        <v>5.1831999999999994</v>
      </c>
      <c r="BQ32" s="32">
        <v>-0.66149999999999998</v>
      </c>
      <c r="BR32" s="32">
        <v>1.0933999999999999</v>
      </c>
      <c r="BS32" s="32">
        <v>-0.48299999999999998</v>
      </c>
      <c r="BT32" s="32">
        <v>-0.33040000000000003</v>
      </c>
      <c r="BU32" s="32">
        <v>7.9200000000000007E-2</v>
      </c>
      <c r="BV32" s="32">
        <v>0.17879999999999999</v>
      </c>
      <c r="BW32" s="32">
        <v>-1E-4</v>
      </c>
      <c r="BX32" s="32">
        <v>5.0000000000000001E-4</v>
      </c>
      <c r="BY32" s="23">
        <f t="shared" si="11"/>
        <v>-0.12310000000000008</v>
      </c>
      <c r="BZ32" s="32">
        <f t="shared" si="12"/>
        <v>0</v>
      </c>
      <c r="CA32" s="23"/>
    </row>
    <row r="33" spans="1:79" s="5" customFormat="1">
      <c r="A33" s="20">
        <f t="shared" si="13"/>
        <v>42907</v>
      </c>
      <c r="B33" s="21" t="s">
        <v>62</v>
      </c>
      <c r="C33" s="22">
        <f t="shared" si="1"/>
        <v>15.368</v>
      </c>
      <c r="D33" s="49">
        <v>0</v>
      </c>
      <c r="E33" s="49">
        <v>2.016</v>
      </c>
      <c r="F33" s="49">
        <v>-1.2411000000000001</v>
      </c>
      <c r="G33" s="49">
        <v>0.69830000000000003</v>
      </c>
      <c r="H33" s="49">
        <v>1E-4</v>
      </c>
      <c r="I33" s="49">
        <v>1E-4</v>
      </c>
      <c r="J33" s="49">
        <v>0.36430000000000001</v>
      </c>
      <c r="K33" s="49">
        <v>0.1152</v>
      </c>
      <c r="L33" s="49">
        <v>0.16739999999999999</v>
      </c>
      <c r="M33" s="49">
        <v>0.42480000000000001</v>
      </c>
      <c r="N33" s="23">
        <f t="shared" si="6"/>
        <v>2.5450999999999997</v>
      </c>
      <c r="O33" s="32">
        <v>2.5011000000000001</v>
      </c>
      <c r="P33" s="32">
        <v>-1.0584</v>
      </c>
      <c r="Q33" s="32">
        <f t="shared" si="7"/>
        <v>1.4427000000000001</v>
      </c>
      <c r="R33" s="32">
        <v>1.6799999999999999E-2</v>
      </c>
      <c r="S33" s="32">
        <v>0</v>
      </c>
      <c r="T33" s="32">
        <v>0.2394</v>
      </c>
      <c r="U33" s="32">
        <v>0</v>
      </c>
      <c r="V33" s="32">
        <v>0.88560000000000005</v>
      </c>
      <c r="W33" s="32">
        <v>1.2696000000000001</v>
      </c>
      <c r="X33" s="32">
        <v>-1.2999999999999999E-3</v>
      </c>
      <c r="Y33" s="32">
        <v>0</v>
      </c>
      <c r="Z33" s="23">
        <f t="shared" si="2"/>
        <v>2.4100999999999999</v>
      </c>
      <c r="AA33" s="32">
        <v>-1.7577</v>
      </c>
      <c r="AB33" s="32">
        <v>0.62860000000000005</v>
      </c>
      <c r="AC33" s="32">
        <v>-0.1701</v>
      </c>
      <c r="AD33" s="32">
        <v>1.3453999999999999</v>
      </c>
      <c r="AE33" s="32">
        <v>0.6552</v>
      </c>
      <c r="AF33" s="32">
        <v>1.2636000000000001</v>
      </c>
      <c r="AG33" s="32">
        <v>2.7000000000000001E-3</v>
      </c>
      <c r="AH33" s="32">
        <v>1.8E-3</v>
      </c>
      <c r="AI33" s="23">
        <f t="shared" si="3"/>
        <v>1.9695</v>
      </c>
      <c r="AJ33" s="32">
        <v>-0.8589</v>
      </c>
      <c r="AK33" s="32">
        <v>1.0962000000000001</v>
      </c>
      <c r="AL33" s="32">
        <v>-1.0835999999999999</v>
      </c>
      <c r="AM33" s="32">
        <v>2.2700999999999998</v>
      </c>
      <c r="AN33" s="32">
        <v>0.39600000000000002</v>
      </c>
      <c r="AO33" s="32">
        <v>1.26</v>
      </c>
      <c r="AP33" s="32">
        <v>0</v>
      </c>
      <c r="AQ33" s="32">
        <v>0</v>
      </c>
      <c r="AR33" s="23">
        <f t="shared" si="4"/>
        <v>3.0797999999999996</v>
      </c>
      <c r="AS33" s="32">
        <v>0.16919999999999999</v>
      </c>
      <c r="AT33" s="32">
        <v>-0.57479999999999998</v>
      </c>
      <c r="AU33" s="23">
        <f t="shared" si="8"/>
        <v>-0.40559999999999996</v>
      </c>
      <c r="AV33" s="43">
        <v>0</v>
      </c>
      <c r="AW33" s="43">
        <v>0</v>
      </c>
      <c r="AX33" s="43">
        <v>0.28000000000000003</v>
      </c>
      <c r="AY33" s="43">
        <v>0.30520000000000003</v>
      </c>
      <c r="AZ33" s="43">
        <v>-3.9199999999999999E-2</v>
      </c>
      <c r="BA33" s="23">
        <f t="shared" si="9"/>
        <v>0.54600000000000004</v>
      </c>
      <c r="BB33" s="32">
        <v>-0.63</v>
      </c>
      <c r="BC33" s="32">
        <v>0.44940000000000002</v>
      </c>
      <c r="BD33" s="32">
        <v>0.3402</v>
      </c>
      <c r="BE33" s="32">
        <v>-0.62439999999999996</v>
      </c>
      <c r="BF33" s="32">
        <v>-0.56159999999999999</v>
      </c>
      <c r="BG33" s="32">
        <v>0.46560000000000001</v>
      </c>
      <c r="BH33" s="23">
        <f t="shared" si="5"/>
        <v>-0.56079999999999997</v>
      </c>
      <c r="BI33" s="32">
        <v>-0.26879999999999998</v>
      </c>
      <c r="BJ33" s="32">
        <v>3.9199999999999999E-2</v>
      </c>
      <c r="BK33" s="32">
        <v>-0.20300000000000001</v>
      </c>
      <c r="BL33" s="32">
        <v>-0.1288</v>
      </c>
      <c r="BM33" s="23">
        <f t="shared" si="14"/>
        <v>-0.5613999999999999</v>
      </c>
      <c r="BN33" s="32">
        <v>2.5960000000000001</v>
      </c>
      <c r="BO33" s="32">
        <v>2.5255999999999998</v>
      </c>
      <c r="BP33" s="23">
        <f t="shared" si="10"/>
        <v>5.1215999999999999</v>
      </c>
      <c r="BQ33" s="32">
        <v>-0.67130000000000001</v>
      </c>
      <c r="BR33" s="32">
        <v>1.099</v>
      </c>
      <c r="BS33" s="32">
        <v>-0.5131</v>
      </c>
      <c r="BT33" s="32">
        <v>-0.39200000000000002</v>
      </c>
      <c r="BU33" s="32">
        <v>7.9200000000000007E-2</v>
      </c>
      <c r="BV33" s="32">
        <v>0.17879999999999999</v>
      </c>
      <c r="BW33" s="32">
        <v>-1E-4</v>
      </c>
      <c r="BX33" s="32">
        <v>5.0000000000000001E-4</v>
      </c>
      <c r="BY33" s="23">
        <f t="shared" si="11"/>
        <v>-0.21900000000000006</v>
      </c>
      <c r="BZ33" s="32">
        <f t="shared" si="12"/>
        <v>0</v>
      </c>
      <c r="CA33" s="23"/>
    </row>
    <row r="34" spans="1:79" s="5" customFormat="1">
      <c r="A34" s="20">
        <f t="shared" si="13"/>
        <v>42907</v>
      </c>
      <c r="B34" s="21" t="s">
        <v>63</v>
      </c>
      <c r="C34" s="22">
        <f t="shared" si="1"/>
        <v>15.054299999999998</v>
      </c>
      <c r="D34" s="49">
        <v>0</v>
      </c>
      <c r="E34" s="49">
        <v>2.0005999999999999</v>
      </c>
      <c r="F34" s="49">
        <v>-1.2432000000000001</v>
      </c>
      <c r="G34" s="49">
        <v>0.69930000000000003</v>
      </c>
      <c r="H34" s="49">
        <v>1E-4</v>
      </c>
      <c r="I34" s="49">
        <v>1E-4</v>
      </c>
      <c r="J34" s="49">
        <v>0.36359999999999998</v>
      </c>
      <c r="K34" s="49">
        <v>0.1404</v>
      </c>
      <c r="L34" s="49">
        <v>0.1663</v>
      </c>
      <c r="M34" s="49">
        <v>0.4284</v>
      </c>
      <c r="N34" s="23">
        <f t="shared" si="6"/>
        <v>2.5555999999999996</v>
      </c>
      <c r="O34" s="32">
        <v>2.52</v>
      </c>
      <c r="P34" s="32">
        <v>-1.0689</v>
      </c>
      <c r="Q34" s="51">
        <f t="shared" si="7"/>
        <v>1.4511000000000001</v>
      </c>
      <c r="R34" s="51">
        <v>5.8799999999999998E-2</v>
      </c>
      <c r="S34" s="51">
        <v>0</v>
      </c>
      <c r="T34" s="51">
        <v>0.2898</v>
      </c>
      <c r="U34" s="51">
        <v>0</v>
      </c>
      <c r="V34" s="51">
        <v>0.87839999999999996</v>
      </c>
      <c r="W34" s="51">
        <v>1.248</v>
      </c>
      <c r="X34" s="51">
        <v>-1.2999999999999999E-3</v>
      </c>
      <c r="Y34" s="51">
        <v>0</v>
      </c>
      <c r="Z34" s="51">
        <f t="shared" si="2"/>
        <v>2.4736999999999996</v>
      </c>
      <c r="AA34" s="51">
        <v>-1.7828999999999999</v>
      </c>
      <c r="AB34" s="51">
        <v>0.62439999999999996</v>
      </c>
      <c r="AC34" s="51">
        <v>-0.71189999999999998</v>
      </c>
      <c r="AD34" s="51">
        <v>1.3664000000000001</v>
      </c>
      <c r="AE34" s="32">
        <v>0.65880000000000005</v>
      </c>
      <c r="AF34" s="32">
        <v>1.26</v>
      </c>
      <c r="AG34" s="32">
        <v>2.7000000000000001E-3</v>
      </c>
      <c r="AH34" s="32">
        <v>1.8E-3</v>
      </c>
      <c r="AI34" s="23">
        <f t="shared" si="3"/>
        <v>1.4193</v>
      </c>
      <c r="AJ34" s="32">
        <v>-0.85260000000000002</v>
      </c>
      <c r="AK34" s="32">
        <v>1.0941000000000001</v>
      </c>
      <c r="AL34" s="32">
        <v>-1.0605</v>
      </c>
      <c r="AM34" s="32">
        <v>2.2700999999999998</v>
      </c>
      <c r="AN34" s="32">
        <v>0.39600000000000002</v>
      </c>
      <c r="AO34" s="32">
        <v>1.2492000000000001</v>
      </c>
      <c r="AP34" s="32">
        <v>0</v>
      </c>
      <c r="AQ34" s="32">
        <v>0</v>
      </c>
      <c r="AR34" s="23">
        <f t="shared" si="4"/>
        <v>3.0962999999999998</v>
      </c>
      <c r="AS34" s="32">
        <v>0.16320000000000001</v>
      </c>
      <c r="AT34" s="32">
        <v>-0.57840000000000003</v>
      </c>
      <c r="AU34" s="23">
        <f t="shared" si="8"/>
        <v>-0.41520000000000001</v>
      </c>
      <c r="AV34" s="43">
        <v>0</v>
      </c>
      <c r="AW34" s="43">
        <v>0</v>
      </c>
      <c r="AX34" s="43">
        <v>0.38779999999999998</v>
      </c>
      <c r="AY34" s="43">
        <v>0.30520000000000003</v>
      </c>
      <c r="AZ34" s="43">
        <v>-3.6400000000000002E-2</v>
      </c>
      <c r="BA34" s="23">
        <f t="shared" si="9"/>
        <v>0.65660000000000007</v>
      </c>
      <c r="BB34" s="32">
        <v>-0.63419999999999999</v>
      </c>
      <c r="BC34" s="32">
        <v>0.45639999999999997</v>
      </c>
      <c r="BD34" s="32">
        <v>0.33600000000000002</v>
      </c>
      <c r="BE34" s="32">
        <v>-0.64119999999999999</v>
      </c>
      <c r="BF34" s="32">
        <v>-0.56159999999999999</v>
      </c>
      <c r="BG34" s="32">
        <v>0.4632</v>
      </c>
      <c r="BH34" s="23">
        <f t="shared" si="5"/>
        <v>-0.58139999999999992</v>
      </c>
      <c r="BI34" s="32">
        <v>-0.28000000000000003</v>
      </c>
      <c r="BJ34" s="32">
        <v>5.04E-2</v>
      </c>
      <c r="BK34" s="32">
        <v>-0.2016</v>
      </c>
      <c r="BL34" s="32">
        <v>-0.14419999999999999</v>
      </c>
      <c r="BM34" s="23">
        <f t="shared" si="14"/>
        <v>-0.57540000000000002</v>
      </c>
      <c r="BN34" s="32">
        <v>2.5872000000000002</v>
      </c>
      <c r="BO34" s="32">
        <v>2.5344000000000002</v>
      </c>
      <c r="BP34" s="23">
        <f t="shared" si="10"/>
        <v>5.1216000000000008</v>
      </c>
      <c r="BQ34" s="32">
        <v>-0.62790000000000001</v>
      </c>
      <c r="BR34" s="32">
        <v>1.0962000000000001</v>
      </c>
      <c r="BS34" s="32">
        <v>-0.51380000000000003</v>
      </c>
      <c r="BT34" s="32">
        <v>-0.3584</v>
      </c>
      <c r="BU34" s="32">
        <v>7.9200000000000007E-2</v>
      </c>
      <c r="BV34" s="32">
        <v>0.1764</v>
      </c>
      <c r="BW34" s="32">
        <v>-1E-4</v>
      </c>
      <c r="BX34" s="32">
        <v>5.0000000000000001E-4</v>
      </c>
      <c r="BY34" s="23">
        <f t="shared" si="11"/>
        <v>-0.14789999999999998</v>
      </c>
      <c r="BZ34" s="32">
        <f t="shared" si="12"/>
        <v>0</v>
      </c>
      <c r="CA34" s="23"/>
    </row>
    <row r="35" spans="1:79" s="5" customFormat="1">
      <c r="A35" s="24" t="s">
        <v>64</v>
      </c>
      <c r="B35" s="24"/>
      <c r="C35" s="25">
        <f t="shared" ref="C35:BN35" si="15">SUM(C11:C34)</f>
        <v>400.90729999999996</v>
      </c>
      <c r="D35" s="52">
        <f t="shared" si="15"/>
        <v>0</v>
      </c>
      <c r="E35" s="25">
        <f t="shared" si="15"/>
        <v>48.123599999999989</v>
      </c>
      <c r="F35" s="25">
        <f t="shared" si="15"/>
        <v>-29.471400000000003</v>
      </c>
      <c r="G35" s="25">
        <f t="shared" si="15"/>
        <v>16.580200000000001</v>
      </c>
      <c r="H35" s="25">
        <f t="shared" si="15"/>
        <v>2.3999999999999998E-3</v>
      </c>
      <c r="I35" s="25">
        <f t="shared" si="15"/>
        <v>2.3999999999999998E-3</v>
      </c>
      <c r="J35" s="25">
        <f t="shared" si="15"/>
        <v>8.4390999999999998</v>
      </c>
      <c r="K35" s="25">
        <f t="shared" si="15"/>
        <v>4.5683999999999996</v>
      </c>
      <c r="L35" s="25">
        <f t="shared" si="15"/>
        <v>3.5840999999999998</v>
      </c>
      <c r="M35" s="25">
        <f t="shared" si="15"/>
        <v>8.031600000000001</v>
      </c>
      <c r="N35" s="26">
        <f t="shared" si="15"/>
        <v>59.860399999999991</v>
      </c>
      <c r="O35" s="25">
        <f t="shared" si="15"/>
        <v>59.532900000000005</v>
      </c>
      <c r="P35" s="25">
        <f>SUM(P11:P34)</f>
        <v>-24.628799999999995</v>
      </c>
      <c r="Q35" s="52">
        <f>SUM(Q11:Q34)</f>
        <v>34.904099999999993</v>
      </c>
      <c r="R35" s="68">
        <f t="shared" si="15"/>
        <v>1.9614</v>
      </c>
      <c r="S35" s="68">
        <f t="shared" si="15"/>
        <v>0</v>
      </c>
      <c r="T35" s="68">
        <f t="shared" si="15"/>
        <v>6.9173999999999989</v>
      </c>
      <c r="U35" s="68">
        <f t="shared" si="15"/>
        <v>0</v>
      </c>
      <c r="V35" s="68">
        <f t="shared" si="15"/>
        <v>20.493599999999997</v>
      </c>
      <c r="W35" s="68">
        <f t="shared" si="15"/>
        <v>29.044799999999999</v>
      </c>
      <c r="X35" s="68">
        <f t="shared" si="15"/>
        <v>-3.1199999999999985E-2</v>
      </c>
      <c r="Y35" s="68">
        <f t="shared" si="15"/>
        <v>0</v>
      </c>
      <c r="Z35" s="52">
        <f t="shared" si="15"/>
        <v>58.386000000000003</v>
      </c>
      <c r="AA35" s="52">
        <f t="shared" si="15"/>
        <v>-39.7761</v>
      </c>
      <c r="AB35" s="52">
        <f t="shared" si="15"/>
        <v>14.600600000000002</v>
      </c>
      <c r="AC35" s="52">
        <f t="shared" si="15"/>
        <v>22.299900000000008</v>
      </c>
      <c r="AD35" s="52">
        <f t="shared" si="15"/>
        <v>32.283999999999999</v>
      </c>
      <c r="AE35" s="25">
        <f t="shared" si="15"/>
        <v>22.032</v>
      </c>
      <c r="AF35" s="25">
        <f t="shared" si="15"/>
        <v>30.6648</v>
      </c>
      <c r="AG35" s="25">
        <f t="shared" si="15"/>
        <v>6.409999999999999E-2</v>
      </c>
      <c r="AH35" s="25">
        <f t="shared" si="15"/>
        <v>4.2000000000000016E-2</v>
      </c>
      <c r="AI35" s="25">
        <f t="shared" si="15"/>
        <v>82.211299999999994</v>
      </c>
      <c r="AJ35" s="25">
        <f t="shared" si="15"/>
        <v>-19.613999999999997</v>
      </c>
      <c r="AK35" s="25">
        <f t="shared" si="15"/>
        <v>25.884599999999999</v>
      </c>
      <c r="AL35" s="25">
        <f t="shared" si="15"/>
        <v>-26.035800000000002</v>
      </c>
      <c r="AM35" s="25">
        <f t="shared" si="15"/>
        <v>53.127900000000004</v>
      </c>
      <c r="AN35" s="25">
        <f t="shared" si="15"/>
        <v>10.004400000000002</v>
      </c>
      <c r="AO35" s="25">
        <f t="shared" si="15"/>
        <v>33.584400000000002</v>
      </c>
      <c r="AP35" s="25">
        <f t="shared" si="15"/>
        <v>0</v>
      </c>
      <c r="AQ35" s="25">
        <f t="shared" si="15"/>
        <v>0</v>
      </c>
      <c r="AR35" s="25">
        <f t="shared" si="15"/>
        <v>76.95150000000001</v>
      </c>
      <c r="AS35" s="25">
        <f t="shared" si="15"/>
        <v>4.1820000000000004</v>
      </c>
      <c r="AT35" s="25">
        <f t="shared" si="15"/>
        <v>-13.8756</v>
      </c>
      <c r="AU35" s="25">
        <f t="shared" si="15"/>
        <v>-9.6936000000000018</v>
      </c>
      <c r="AV35" s="25">
        <f>SUM(AV11:AV34)</f>
        <v>1.38E-2</v>
      </c>
      <c r="AW35" s="25">
        <f>SUM(AW11:AW34)</f>
        <v>0</v>
      </c>
      <c r="AX35" s="25">
        <f t="shared" si="15"/>
        <v>2.8868000000000005</v>
      </c>
      <c r="AY35" s="25">
        <f t="shared" si="15"/>
        <v>6.8963999999999999</v>
      </c>
      <c r="AZ35" s="25">
        <f t="shared" si="15"/>
        <v>-0.90439999999999998</v>
      </c>
      <c r="BA35" s="25">
        <f t="shared" si="15"/>
        <v>8.8926000000000016</v>
      </c>
      <c r="BB35" s="25">
        <f t="shared" si="15"/>
        <v>-13.7186</v>
      </c>
      <c r="BC35" s="25">
        <f t="shared" si="15"/>
        <v>4.7894000000000005</v>
      </c>
      <c r="BD35" s="25">
        <f t="shared" si="15"/>
        <v>7.553700000000001</v>
      </c>
      <c r="BE35" s="25">
        <f t="shared" si="15"/>
        <v>-16.774799999999999</v>
      </c>
      <c r="BF35" s="25">
        <f t="shared" si="15"/>
        <v>-13.651199999999998</v>
      </c>
      <c r="BG35" s="25">
        <f t="shared" si="15"/>
        <v>11.097600000000002</v>
      </c>
      <c r="BH35" s="25">
        <f t="shared" si="15"/>
        <v>-20.703900000000001</v>
      </c>
      <c r="BI35" s="25">
        <f t="shared" si="15"/>
        <v>-6.4917999999999996</v>
      </c>
      <c r="BJ35" s="25">
        <f t="shared" si="15"/>
        <v>1.1661999999999999</v>
      </c>
      <c r="BK35" s="25">
        <f t="shared" si="15"/>
        <v>-5.0568000000000008</v>
      </c>
      <c r="BL35" s="25">
        <f t="shared" si="15"/>
        <v>-3.22</v>
      </c>
      <c r="BM35" s="25">
        <f t="shared" si="15"/>
        <v>-13.602400000000001</v>
      </c>
      <c r="BN35" s="25">
        <f t="shared" si="15"/>
        <v>63.219200000000022</v>
      </c>
      <c r="BO35" s="25">
        <f t="shared" ref="BO35:BZ35" si="16">SUM(BO11:BO34)</f>
        <v>64.090400000000002</v>
      </c>
      <c r="BP35" s="25">
        <f t="shared" si="16"/>
        <v>127.30960000000002</v>
      </c>
      <c r="BQ35" s="25">
        <f t="shared" si="16"/>
        <v>-14.883399999999998</v>
      </c>
      <c r="BR35" s="25">
        <f t="shared" si="16"/>
        <v>26.0932</v>
      </c>
      <c r="BS35" s="25">
        <f t="shared" si="16"/>
        <v>-11.679500000000001</v>
      </c>
      <c r="BT35" s="25">
        <f t="shared" si="16"/>
        <v>-9.2945999999999955</v>
      </c>
      <c r="BU35" s="25">
        <f t="shared" si="16"/>
        <v>1.8743999999999994</v>
      </c>
      <c r="BV35" s="25">
        <f>SUM(BV11:BV34)</f>
        <v>4.2720000000000002</v>
      </c>
      <c r="BW35" s="25">
        <f>SUM(BW11:BW34)</f>
        <v>-2.3999999999999998E-3</v>
      </c>
      <c r="BX35" s="25">
        <f>SUM(BX11:BX34)</f>
        <v>1.2000000000000007E-2</v>
      </c>
      <c r="BY35" s="25">
        <f>SUM(BY11:BY34)</f>
        <v>-3.6082999999999998</v>
      </c>
      <c r="BZ35" s="25">
        <f t="shared" si="16"/>
        <v>0</v>
      </c>
      <c r="CA35" s="25">
        <f t="shared" ref="CA35" si="17">SUM(CA11:CA34)</f>
        <v>0</v>
      </c>
    </row>
    <row r="36" spans="1:79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</row>
    <row r="37" spans="1:79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</row>
    <row r="38" spans="1:79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</row>
    <row r="39" spans="1:79">
      <c r="A39" s="2"/>
      <c r="K39" s="29"/>
    </row>
    <row r="40" spans="1:79">
      <c r="A40" s="2"/>
      <c r="K40" s="29"/>
    </row>
    <row r="41" spans="1:79">
      <c r="A41" s="2"/>
      <c r="K41" s="29"/>
    </row>
    <row r="42" spans="1:79">
      <c r="K42" s="29"/>
      <c r="R42" s="27"/>
      <c r="AJ42" s="27"/>
      <c r="AV42" s="27"/>
      <c r="BN42" s="27"/>
    </row>
    <row r="43" spans="1:79">
      <c r="K43" s="29"/>
      <c r="R43" s="27"/>
      <c r="AJ43" s="27"/>
      <c r="AV43" s="27"/>
      <c r="BN43" s="27" t="s">
        <v>69</v>
      </c>
    </row>
    <row r="44" spans="1:79">
      <c r="K44" s="29"/>
      <c r="R44" s="27"/>
      <c r="AJ44" s="27"/>
      <c r="AV44" s="27"/>
      <c r="BN44" s="27" t="s">
        <v>70</v>
      </c>
    </row>
    <row r="45" spans="1:79">
      <c r="A45" s="2"/>
      <c r="G45" s="2" t="s">
        <v>77</v>
      </c>
      <c r="K45" s="29"/>
      <c r="S45" s="27"/>
      <c r="T45" s="2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  <row r="46" spans="1:79">
      <c r="K46" s="29"/>
      <c r="R46" s="27"/>
      <c r="AJ46" s="27"/>
      <c r="AV46" s="27"/>
      <c r="BN46" s="27"/>
    </row>
    <row r="47" spans="1:79">
      <c r="A47" s="2"/>
      <c r="K47" s="29"/>
      <c r="S47" s="27"/>
      <c r="AK47" s="27"/>
      <c r="AL47" s="27"/>
      <c r="AW47" s="27"/>
      <c r="AX47" s="27"/>
      <c r="BO47" s="27"/>
      <c r="BP47" s="27"/>
      <c r="BQ47" s="2"/>
      <c r="BR47" s="2"/>
      <c r="BS47" s="2"/>
      <c r="BT47" s="2"/>
      <c r="BU47" s="2"/>
      <c r="BV47" s="2"/>
    </row>
  </sheetData>
  <mergeCells count="27">
    <mergeCell ref="AJ8:AQ8"/>
    <mergeCell ref="BY8:BY9"/>
    <mergeCell ref="BZ8:BZ9"/>
    <mergeCell ref="CA8:CA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8 BO35:BO38 AQ36:AQ38 CA36:CA38">
    <cfRule type="cellIs" dxfId="295" priority="191" stopIfTrue="1" operator="equal">
      <formula>AQ$39</formula>
    </cfRule>
    <cfRule type="cellIs" dxfId="294" priority="192" stopIfTrue="1" operator="equal">
      <formula>#REF!</formula>
    </cfRule>
  </conditionalFormatting>
  <conditionalFormatting sqref="BZ36:BZ38">
    <cfRule type="cellIs" dxfId="293" priority="187" stopIfTrue="1" operator="equal">
      <formula>BZ$39</formula>
    </cfRule>
    <cfRule type="cellIs" dxfId="292" priority="188" stopIfTrue="1" operator="equal">
      <formula>#REF!</formula>
    </cfRule>
  </conditionalFormatting>
  <conditionalFormatting sqref="BS35:BV38">
    <cfRule type="cellIs" dxfId="291" priority="185" stopIfTrue="1" operator="equal">
      <formula>BS$39</formula>
    </cfRule>
    <cfRule type="cellIs" dxfId="290" priority="186" stopIfTrue="1" operator="equal">
      <formula>#REF!</formula>
    </cfRule>
  </conditionalFormatting>
  <conditionalFormatting sqref="AX11:BE34 BH11:CA34 BA35:BA38 AU36:AU38 AG11:AU34 AW36:AW38 Q12:Q34 H11:P34 R11:AD34">
    <cfRule type="cellIs" dxfId="289" priority="183" stopIfTrue="1" operator="equal">
      <formula>#REF!</formula>
    </cfRule>
    <cfRule type="cellIs" dxfId="288" priority="184" stopIfTrue="1" operator="equal">
      <formula>#REF!</formula>
    </cfRule>
  </conditionalFormatting>
  <conditionalFormatting sqref="BW35:BY38">
    <cfRule type="cellIs" dxfId="287" priority="171" stopIfTrue="1" operator="equal">
      <formula>BW$39</formula>
    </cfRule>
    <cfRule type="cellIs" dxfId="286" priority="172" stopIfTrue="1" operator="equal">
      <formula>#REF!</formula>
    </cfRule>
  </conditionalFormatting>
  <conditionalFormatting sqref="BB35:BB38 L35:L38 BF35:BG38">
    <cfRule type="cellIs" dxfId="285" priority="205" stopIfTrue="1" operator="equal">
      <formula>L$39</formula>
    </cfRule>
    <cfRule type="cellIs" dxfId="284" priority="206" stopIfTrue="1" operator="equal">
      <formula>#REF!</formula>
    </cfRule>
  </conditionalFormatting>
  <conditionalFormatting sqref="BN35 AD35:AD38 AM35:AM38 H35:I38 BI35:BJ38 K35:K38 AX35:AX38 BM35:BM38 U36:U38">
    <cfRule type="cellIs" dxfId="283" priority="211" stopIfTrue="1" operator="equal">
      <formula>H$39</formula>
    </cfRule>
    <cfRule type="cellIs" dxfId="282" priority="212" stopIfTrue="1" operator="equal">
      <formula>#REF!</formula>
    </cfRule>
  </conditionalFormatting>
  <conditionalFormatting sqref="Z35:AB38 BK35:BK38 AJ35 S36:S38 M35:M38 AZ35:BA38 AK35:AK38 AI35:AI38 C35:C38 E35:G38 D36:D38">
    <cfRule type="cellIs" dxfId="281" priority="229" stopIfTrue="1" operator="equal">
      <formula>C$39</formula>
    </cfRule>
    <cfRule type="cellIs" dxfId="280" priority="230" stopIfTrue="1" operator="equal">
      <formula>#REF!</formula>
    </cfRule>
  </conditionalFormatting>
  <conditionalFormatting sqref="BE35:BE38 AE35:AE38 AN35:AN38 V36:V38">
    <cfRule type="cellIs" dxfId="279" priority="249" stopIfTrue="1" operator="equal">
      <formula>V$39</formula>
    </cfRule>
    <cfRule type="cellIs" dxfId="278" priority="250" stopIfTrue="1" operator="equal">
      <formula>#REF!</formula>
    </cfRule>
  </conditionalFormatting>
  <conditionalFormatting sqref="W36:Y38 BH35:BH38 BL35:BL38 AF35:AH38 AO35:AO38 AP36:AP38">
    <cfRule type="cellIs" dxfId="277" priority="257" stopIfTrue="1" operator="equal">
      <formula>W$39</formula>
    </cfRule>
    <cfRule type="cellIs" dxfId="276" priority="258" stopIfTrue="1" operator="equal">
      <formula>#REF!</formula>
    </cfRule>
  </conditionalFormatting>
  <conditionalFormatting sqref="AC35:AC38 T36:T38">
    <cfRule type="cellIs" dxfId="275" priority="267" stopIfTrue="1" operator="equal">
      <formula>T$39</formula>
    </cfRule>
    <cfRule type="cellIs" dxfId="274" priority="268" stopIfTrue="1" operator="equal">
      <formula>#REF!</formula>
    </cfRule>
  </conditionalFormatting>
  <conditionalFormatting sqref="BC35:BC38 BR35:BR38">
    <cfRule type="cellIs" dxfId="273" priority="271" stopIfTrue="1" operator="equal">
      <formula>BC$39</formula>
    </cfRule>
    <cfRule type="cellIs" dxfId="272" priority="272" stopIfTrue="1" operator="equal">
      <formula>#REF!</formula>
    </cfRule>
  </conditionalFormatting>
  <conditionalFormatting sqref="BD35:BD38 BA35:BA38 O35:Q38 AR36:AR38">
    <cfRule type="cellIs" dxfId="271" priority="275" stopIfTrue="1" operator="equal">
      <formula>O$39</formula>
    </cfRule>
    <cfRule type="cellIs" dxfId="270" priority="276" stopIfTrue="1" operator="equal">
      <formula>#REF!</formula>
    </cfRule>
  </conditionalFormatting>
  <conditionalFormatting sqref="J35:J38">
    <cfRule type="cellIs" dxfId="269" priority="283" stopIfTrue="1" operator="equal">
      <formula>J$39</formula>
    </cfRule>
    <cfRule type="cellIs" dxfId="268" priority="284" stopIfTrue="1" operator="equal">
      <formula>#REF!</formula>
    </cfRule>
  </conditionalFormatting>
  <conditionalFormatting sqref="AY35:AY38 AS36:AU38">
    <cfRule type="cellIs" dxfId="267" priority="285" stopIfTrue="1" operator="equal">
      <formula>AS$39</formula>
    </cfRule>
    <cfRule type="cellIs" dxfId="266" priority="286" stopIfTrue="1" operator="equal">
      <formula>#REF!</formula>
    </cfRule>
  </conditionalFormatting>
  <conditionalFormatting sqref="N35:N38 BP35:BP38">
    <cfRule type="cellIs" dxfId="265" priority="289" stopIfTrue="1" operator="equal">
      <formula>N$39</formula>
    </cfRule>
    <cfRule type="cellIs" dxfId="264" priority="290" stopIfTrue="1" operator="equal">
      <formula>#REF!</formula>
    </cfRule>
  </conditionalFormatting>
  <conditionalFormatting sqref="AU36:AU38">
    <cfRule type="cellIs" dxfId="263" priority="293" stopIfTrue="1" operator="equal">
      <formula>AW$39</formula>
    </cfRule>
    <cfRule type="cellIs" dxfId="262" priority="294" stopIfTrue="1" operator="equal">
      <formula>#REF!</formula>
    </cfRule>
  </conditionalFormatting>
  <conditionalFormatting sqref="AL35:AL38">
    <cfRule type="cellIs" dxfId="261" priority="295" stopIfTrue="1" operator="equal">
      <formula>AL$39</formula>
    </cfRule>
    <cfRule type="cellIs" dxfId="260" priority="296" stopIfTrue="1" operator="equal">
      <formula>#REF!</formula>
    </cfRule>
  </conditionalFormatting>
  <conditionalFormatting sqref="BQ37:BQ40 BO37:BO40 AQ37:AQ40">
    <cfRule type="cellIs" dxfId="259" priority="139" stopIfTrue="1" operator="equal">
      <formula>AQ$39</formula>
    </cfRule>
    <cfRule type="cellIs" dxfId="258" priority="140" stopIfTrue="1" operator="equal">
      <formula>#REF!</formula>
    </cfRule>
  </conditionalFormatting>
  <conditionalFormatting sqref="BS37:BV40">
    <cfRule type="cellIs" dxfId="257" priority="137" stopIfTrue="1" operator="equal">
      <formula>BS$39</formula>
    </cfRule>
    <cfRule type="cellIs" dxfId="256" priority="138" stopIfTrue="1" operator="equal">
      <formula>#REF!</formula>
    </cfRule>
  </conditionalFormatting>
  <conditionalFormatting sqref="BA37:BA40 AP36:AU36 AU37:AU40 N13:Q36 R36:Y36 R13:Y34 Z13:AO36 AP13:AU34 BA13:BY36 BZ13:BZ34 BZ36">
    <cfRule type="cellIs" dxfId="255" priority="135" stopIfTrue="1" operator="equal">
      <formula>#REF!</formula>
    </cfRule>
    <cfRule type="cellIs" dxfId="254" priority="136" stopIfTrue="1" operator="equal">
      <formula>#REF!</formula>
    </cfRule>
  </conditionalFormatting>
  <conditionalFormatting sqref="BW37:BY40">
    <cfRule type="cellIs" dxfId="253" priority="133" stopIfTrue="1" operator="equal">
      <formula>BW$39</formula>
    </cfRule>
    <cfRule type="cellIs" dxfId="252" priority="134" stopIfTrue="1" operator="equal">
      <formula>#REF!</formula>
    </cfRule>
  </conditionalFormatting>
  <conditionalFormatting sqref="BB37:BB40 L37:L40 BF37:BG40">
    <cfRule type="cellIs" dxfId="251" priority="131" stopIfTrue="1" operator="equal">
      <formula>L$39</formula>
    </cfRule>
    <cfRule type="cellIs" dxfId="250" priority="132" stopIfTrue="1" operator="equal">
      <formula>N$111</formula>
    </cfRule>
  </conditionalFormatting>
  <conditionalFormatting sqref="U37:U40 AD37:AD40 AM37:AM40 H37:I40 BI37:BJ40 K37:K40 AX37:AX40 BM37:BM40 BN37">
    <cfRule type="cellIs" dxfId="249" priority="129" stopIfTrue="1" operator="equal">
      <formula>H$39</formula>
    </cfRule>
    <cfRule type="cellIs" dxfId="248" priority="130" stopIfTrue="1" operator="equal">
      <formula>L$111</formula>
    </cfRule>
  </conditionalFormatting>
  <conditionalFormatting sqref="Z37:AB40 BK37:BK40 R37 C37:G40 M37:M40 AZ37:BA40 S37:S40 AI37:AI40 AK37:AK40 AJ37">
    <cfRule type="cellIs" dxfId="247" priority="127" stopIfTrue="1" operator="equal">
      <formula>C$39</formula>
    </cfRule>
    <cfRule type="cellIs" dxfId="246" priority="128" stopIfTrue="1" operator="equal">
      <formula>H$111</formula>
    </cfRule>
  </conditionalFormatting>
  <conditionalFormatting sqref="V37:V40 AE37:AE40 AN37:AN40 BE37:BE40">
    <cfRule type="cellIs" dxfId="245" priority="125" stopIfTrue="1" operator="equal">
      <formula>V$39</formula>
    </cfRule>
    <cfRule type="cellIs" dxfId="244" priority="126" stopIfTrue="1" operator="equal">
      <formula>T$111</formula>
    </cfRule>
  </conditionalFormatting>
  <conditionalFormatting sqref="W37:Y40 BH37:BH40 BL37:BL40 AF37:AH40 AO37:AP40 BZ37:BZ40">
    <cfRule type="cellIs" dxfId="243" priority="123" stopIfTrue="1" operator="equal">
      <formula>W$39</formula>
    </cfRule>
    <cfRule type="cellIs" dxfId="242" priority="124" stopIfTrue="1" operator="equal">
      <formula>Z$111</formula>
    </cfRule>
  </conditionalFormatting>
  <conditionalFormatting sqref="T37:T40 AC37:AC40 BR37:BR40">
    <cfRule type="cellIs" dxfId="241" priority="121" stopIfTrue="1" operator="equal">
      <formula>T$39</formula>
    </cfRule>
    <cfRule type="cellIs" dxfId="240" priority="122" stopIfTrue="1" operator="equal">
      <formula>AD$111</formula>
    </cfRule>
  </conditionalFormatting>
  <conditionalFormatting sqref="BC37:BC40">
    <cfRule type="cellIs" dxfId="239" priority="119" stopIfTrue="1" operator="equal">
      <formula>BC$39</formula>
    </cfRule>
    <cfRule type="cellIs" dxfId="238" priority="120" stopIfTrue="1" operator="equal">
      <formula>BL$111</formula>
    </cfRule>
  </conditionalFormatting>
  <conditionalFormatting sqref="BD37:BD40 BA37:BA40 O37:Q40 AR37:AR40">
    <cfRule type="cellIs" dxfId="237" priority="117" stopIfTrue="1" operator="equal">
      <formula>O$39</formula>
    </cfRule>
    <cfRule type="cellIs" dxfId="236" priority="118" stopIfTrue="1" operator="equal">
      <formula>U$111</formula>
    </cfRule>
  </conditionalFormatting>
  <conditionalFormatting sqref="J37:J40">
    <cfRule type="cellIs" dxfId="235" priority="115" stopIfTrue="1" operator="equal">
      <formula>J$39</formula>
    </cfRule>
    <cfRule type="cellIs" dxfId="234" priority="116" stopIfTrue="1" operator="equal">
      <formula>F$111</formula>
    </cfRule>
  </conditionalFormatting>
  <conditionalFormatting sqref="AY37:AY40 AS37:AU40">
    <cfRule type="cellIs" dxfId="233" priority="113" stopIfTrue="1" operator="equal">
      <formula>AS$39</formula>
    </cfRule>
    <cfRule type="cellIs" dxfId="232" priority="114" stopIfTrue="1" operator="equal">
      <formula>AZ$111</formula>
    </cfRule>
  </conditionalFormatting>
  <conditionalFormatting sqref="N37:N40 BP37:BP40">
    <cfRule type="cellIs" dxfId="231" priority="111" stopIfTrue="1" operator="equal">
      <formula>N$39</formula>
    </cfRule>
    <cfRule type="cellIs" dxfId="230" priority="112" stopIfTrue="1" operator="equal">
      <formula>V$111</formula>
    </cfRule>
  </conditionalFormatting>
  <conditionalFormatting sqref="AU37:AU40">
    <cfRule type="cellIs" dxfId="229" priority="109" stopIfTrue="1" operator="equal">
      <formula>AW$39</formula>
    </cfRule>
    <cfRule type="cellIs" dxfId="228" priority="110" stopIfTrue="1" operator="equal">
      <formula>BA$111</formula>
    </cfRule>
  </conditionalFormatting>
  <conditionalFormatting sqref="AL37:AL40">
    <cfRule type="cellIs" dxfId="227" priority="107" stopIfTrue="1" operator="equal">
      <formula>AL$39</formula>
    </cfRule>
    <cfRule type="cellIs" dxfId="226" priority="108" stopIfTrue="1" operator="equal">
      <formula>AW$111</formula>
    </cfRule>
  </conditionalFormatting>
  <conditionalFormatting sqref="AW37:AW40 AV37">
    <cfRule type="cellIs" dxfId="225" priority="105" stopIfTrue="1" operator="equal">
      <formula>#REF!</formula>
    </cfRule>
    <cfRule type="cellIs" dxfId="224" priority="106" stopIfTrue="1" operator="equal">
      <formula>AY$111</formula>
    </cfRule>
  </conditionalFormatting>
  <conditionalFormatting sqref="BQ38:BQ40 BO38:BO40 AQ38:AQ40">
    <cfRule type="cellIs" dxfId="223" priority="103" stopIfTrue="1" operator="equal">
      <formula>AQ$39</formula>
    </cfRule>
    <cfRule type="cellIs" dxfId="222" priority="104" stopIfTrue="1" operator="equal">
      <formula>#REF!</formula>
    </cfRule>
  </conditionalFormatting>
  <conditionalFormatting sqref="BS38:BV40">
    <cfRule type="cellIs" dxfId="221" priority="101" stopIfTrue="1" operator="equal">
      <formula>BS$39</formula>
    </cfRule>
    <cfRule type="cellIs" dxfId="220" priority="102" stopIfTrue="1" operator="equal">
      <formula>#REF!</formula>
    </cfRule>
  </conditionalFormatting>
  <conditionalFormatting sqref="BW38:BY40">
    <cfRule type="cellIs" dxfId="219" priority="99" stopIfTrue="1" operator="equal">
      <formula>BW$39</formula>
    </cfRule>
    <cfRule type="cellIs" dxfId="218" priority="100" stopIfTrue="1" operator="equal">
      <formula>#REF!</formula>
    </cfRule>
  </conditionalFormatting>
  <conditionalFormatting sqref="L38:L40 BF38:BG40 BB38:BB40">
    <cfRule type="cellIs" dxfId="217" priority="97" stopIfTrue="1" operator="equal">
      <formula>L$39</formula>
    </cfRule>
    <cfRule type="cellIs" dxfId="216" priority="98" stopIfTrue="1" operator="equal">
      <formula>N$111</formula>
    </cfRule>
  </conditionalFormatting>
  <conditionalFormatting sqref="BI38:BJ40 K38:K40 AX38:AX40 BM38:BM40 H38:I40 U38:U40 AD38:AD40 AM38:AM40">
    <cfRule type="cellIs" dxfId="215" priority="95" stopIfTrue="1" operator="equal">
      <formula>H$39</formula>
    </cfRule>
    <cfRule type="cellIs" dxfId="214" priority="96" stopIfTrue="1" operator="equal">
      <formula>L$111</formula>
    </cfRule>
  </conditionalFormatting>
  <conditionalFormatting sqref="BK38:BK40 M38:M40 AI38:AI40 C38:G40 S38:S40 Z38:AB40 AZ38:BA40 AK38:AK40">
    <cfRule type="cellIs" dxfId="213" priority="93" stopIfTrue="1" operator="equal">
      <formula>C$39</formula>
    </cfRule>
    <cfRule type="cellIs" dxfId="212" priority="94" stopIfTrue="1" operator="equal">
      <formula>H$111</formula>
    </cfRule>
  </conditionalFormatting>
  <conditionalFormatting sqref="AN38:AN40 V38:V40 AE38:AE40 BE38:BE40">
    <cfRule type="cellIs" dxfId="211" priority="91" stopIfTrue="1" operator="equal">
      <formula>V$39</formula>
    </cfRule>
    <cfRule type="cellIs" dxfId="210" priority="92" stopIfTrue="1" operator="equal">
      <formula>T$111</formula>
    </cfRule>
  </conditionalFormatting>
  <conditionalFormatting sqref="BH38:BH40 BL38:BL40 AF38:AH40 BZ38:BZ40 W38:Y40 AO38:AP40">
    <cfRule type="cellIs" dxfId="209" priority="89" stopIfTrue="1" operator="equal">
      <formula>W$39</formula>
    </cfRule>
    <cfRule type="cellIs" dxfId="208" priority="90" stopIfTrue="1" operator="equal">
      <formula>Z$111</formula>
    </cfRule>
  </conditionalFormatting>
  <conditionalFormatting sqref="BR38:BR40 T38:T40 AC38:AC40">
    <cfRule type="cellIs" dxfId="207" priority="87" stopIfTrue="1" operator="equal">
      <formula>T$39</formula>
    </cfRule>
    <cfRule type="cellIs" dxfId="206" priority="88" stopIfTrue="1" operator="equal">
      <formula>AD$111</formula>
    </cfRule>
  </conditionalFormatting>
  <conditionalFormatting sqref="BC38:BC40">
    <cfRule type="cellIs" dxfId="205" priority="85" stopIfTrue="1" operator="equal">
      <formula>BC$39</formula>
    </cfRule>
    <cfRule type="cellIs" dxfId="204" priority="86" stopIfTrue="1" operator="equal">
      <formula>BL$111</formula>
    </cfRule>
  </conditionalFormatting>
  <conditionalFormatting sqref="BD38:BD40 AR38:AR40 O38:Q40 BA38:BA40">
    <cfRule type="cellIs" dxfId="203" priority="83" stopIfTrue="1" operator="equal">
      <formula>O$39</formula>
    </cfRule>
    <cfRule type="cellIs" dxfId="202" priority="84" stopIfTrue="1" operator="equal">
      <formula>U$111</formula>
    </cfRule>
  </conditionalFormatting>
  <conditionalFormatting sqref="J38:J40">
    <cfRule type="cellIs" dxfId="201" priority="81" stopIfTrue="1" operator="equal">
      <formula>J$39</formula>
    </cfRule>
    <cfRule type="cellIs" dxfId="200" priority="82" stopIfTrue="1" operator="equal">
      <formula>F$111</formula>
    </cfRule>
  </conditionalFormatting>
  <conditionalFormatting sqref="AS38:AU40 AY38:AY40">
    <cfRule type="cellIs" dxfId="199" priority="79" stopIfTrue="1" operator="equal">
      <formula>AS$39</formula>
    </cfRule>
    <cfRule type="cellIs" dxfId="198" priority="80" stopIfTrue="1" operator="equal">
      <formula>AZ$111</formula>
    </cfRule>
  </conditionalFormatting>
  <conditionalFormatting sqref="BP38:BP40 N38:N40">
    <cfRule type="cellIs" dxfId="197" priority="77" stopIfTrue="1" operator="equal">
      <formula>N$39</formula>
    </cfRule>
    <cfRule type="cellIs" dxfId="196" priority="78" stopIfTrue="1" operator="equal">
      <formula>V$111</formula>
    </cfRule>
  </conditionalFormatting>
  <conditionalFormatting sqref="AU38:AU40">
    <cfRule type="cellIs" dxfId="195" priority="75" stopIfTrue="1" operator="equal">
      <formula>AW$39</formula>
    </cfRule>
    <cfRule type="cellIs" dxfId="194" priority="76" stopIfTrue="1" operator="equal">
      <formula>BA$111</formula>
    </cfRule>
  </conditionalFormatting>
  <conditionalFormatting sqref="AL38:AL40">
    <cfRule type="cellIs" dxfId="193" priority="73" stopIfTrue="1" operator="equal">
      <formula>AL$39</formula>
    </cfRule>
    <cfRule type="cellIs" dxfId="192" priority="74" stopIfTrue="1" operator="equal">
      <formula>AW$111</formula>
    </cfRule>
  </conditionalFormatting>
  <conditionalFormatting sqref="AW38:AW40">
    <cfRule type="cellIs" dxfId="191" priority="71" stopIfTrue="1" operator="equal">
      <formula>#REF!</formula>
    </cfRule>
    <cfRule type="cellIs" dxfId="190" priority="72" stopIfTrue="1" operator="equal">
      <formula>AZ$111</formula>
    </cfRule>
  </conditionalFormatting>
  <conditionalFormatting sqref="BQ35:BQ38 BO35:BO38 AQ36:AQ38">
    <cfRule type="cellIs" dxfId="189" priority="69" stopIfTrue="1" operator="equal">
      <formula>AQ$39</formula>
    </cfRule>
    <cfRule type="cellIs" dxfId="188" priority="70" stopIfTrue="1" operator="equal">
      <formula>#REF!</formula>
    </cfRule>
  </conditionalFormatting>
  <conditionalFormatting sqref="BS35:BV38">
    <cfRule type="cellIs" dxfId="187" priority="67" stopIfTrue="1" operator="equal">
      <formula>BS$39</formula>
    </cfRule>
    <cfRule type="cellIs" dxfId="186" priority="68" stopIfTrue="1" operator="equal">
      <formula>#REF!</formula>
    </cfRule>
  </conditionalFormatting>
  <conditionalFormatting sqref="N11:AU34 BA11:BZ34 BA35:BA38 AU36:AU38">
    <cfRule type="cellIs" dxfId="185" priority="65" stopIfTrue="1" operator="equal">
      <formula>#REF!</formula>
    </cfRule>
    <cfRule type="cellIs" dxfId="184" priority="66" stopIfTrue="1" operator="equal">
      <formula>#REF!</formula>
    </cfRule>
  </conditionalFormatting>
  <conditionalFormatting sqref="BW35:BY38">
    <cfRule type="cellIs" dxfId="183" priority="63" stopIfTrue="1" operator="equal">
      <formula>BW$39</formula>
    </cfRule>
    <cfRule type="cellIs" dxfId="182" priority="64" stopIfTrue="1" operator="equal">
      <formula>#REF!</formula>
    </cfRule>
  </conditionalFormatting>
  <conditionalFormatting sqref="BB35:BB38 L35:L38 BF35:BG38">
    <cfRule type="cellIs" dxfId="181" priority="61" stopIfTrue="1" operator="equal">
      <formula>L$39</formula>
    </cfRule>
    <cfRule type="cellIs" dxfId="180" priority="62" stopIfTrue="1" operator="equal">
      <formula>N$111</formula>
    </cfRule>
  </conditionalFormatting>
  <conditionalFormatting sqref="BN35 AD35:AD38 AM35:AM38 H35:I38 BI35:BJ38 K35:K38 AX35:AX38 BM35:BM38 U36:U38">
    <cfRule type="cellIs" dxfId="179" priority="59" stopIfTrue="1" operator="equal">
      <formula>H$39</formula>
    </cfRule>
    <cfRule type="cellIs" dxfId="178" priority="60" stopIfTrue="1" operator="equal">
      <formula>L$111</formula>
    </cfRule>
  </conditionalFormatting>
  <conditionalFormatting sqref="Z35:AB38 BK35:BK38 AJ35 S36:S38 M35:M38 AZ35:BA38 AK35:AK38 AI35:AI38 C35:C38 E35:G38 D36:D38">
    <cfRule type="cellIs" dxfId="177" priority="57" stopIfTrue="1" operator="equal">
      <formula>C$39</formula>
    </cfRule>
    <cfRule type="cellIs" dxfId="176" priority="58" stopIfTrue="1" operator="equal">
      <formula>H$111</formula>
    </cfRule>
  </conditionalFormatting>
  <conditionalFormatting sqref="BE35:BE38 AE35:AE38 AN35:AN38 V36:V38">
    <cfRule type="cellIs" dxfId="175" priority="55" stopIfTrue="1" operator="equal">
      <formula>V$39</formula>
    </cfRule>
    <cfRule type="cellIs" dxfId="174" priority="56" stopIfTrue="1" operator="equal">
      <formula>T$111</formula>
    </cfRule>
  </conditionalFormatting>
  <conditionalFormatting sqref="AP36:AP38 BH35:BH38 BL35:BL38 AF35:AH38 W36:Y38 AO35:AO38 BZ36:BZ38">
    <cfRule type="cellIs" dxfId="173" priority="53" stopIfTrue="1" operator="equal">
      <formula>W$39</formula>
    </cfRule>
    <cfRule type="cellIs" dxfId="172" priority="54" stopIfTrue="1" operator="equal">
      <formula>Z$111</formula>
    </cfRule>
  </conditionalFormatting>
  <conditionalFormatting sqref="BR35:BR38 AC35:AC38 T36:T38">
    <cfRule type="cellIs" dxfId="171" priority="51" stopIfTrue="1" operator="equal">
      <formula>T$39</formula>
    </cfRule>
    <cfRule type="cellIs" dxfId="170" priority="52" stopIfTrue="1" operator="equal">
      <formula>AD$111</formula>
    </cfRule>
  </conditionalFormatting>
  <conditionalFormatting sqref="BC35:BC38">
    <cfRule type="cellIs" dxfId="169" priority="49" stopIfTrue="1" operator="equal">
      <formula>BC$39</formula>
    </cfRule>
    <cfRule type="cellIs" dxfId="168" priority="50" stopIfTrue="1" operator="equal">
      <formula>BL$111</formula>
    </cfRule>
  </conditionalFormatting>
  <conditionalFormatting sqref="BD35:BD38 BA35:BA38 O35:Q38 AR36:AR38">
    <cfRule type="cellIs" dxfId="167" priority="47" stopIfTrue="1" operator="equal">
      <formula>O$39</formula>
    </cfRule>
    <cfRule type="cellIs" dxfId="166" priority="48" stopIfTrue="1" operator="equal">
      <formula>U$111</formula>
    </cfRule>
  </conditionalFormatting>
  <conditionalFormatting sqref="J35:J38">
    <cfRule type="cellIs" dxfId="165" priority="45" stopIfTrue="1" operator="equal">
      <formula>J$39</formula>
    </cfRule>
    <cfRule type="cellIs" dxfId="164" priority="46" stopIfTrue="1" operator="equal">
      <formula>F$111</formula>
    </cfRule>
  </conditionalFormatting>
  <conditionalFormatting sqref="AY35:AY38 AS36:AU38">
    <cfRule type="cellIs" dxfId="163" priority="43" stopIfTrue="1" operator="equal">
      <formula>AS$39</formula>
    </cfRule>
    <cfRule type="cellIs" dxfId="162" priority="44" stopIfTrue="1" operator="equal">
      <formula>AZ$111</formula>
    </cfRule>
  </conditionalFormatting>
  <conditionalFormatting sqref="N35:N38 BP35:BP38">
    <cfRule type="cellIs" dxfId="161" priority="41" stopIfTrue="1" operator="equal">
      <formula>N$39</formula>
    </cfRule>
    <cfRule type="cellIs" dxfId="160" priority="42" stopIfTrue="1" operator="equal">
      <formula>V$111</formula>
    </cfRule>
  </conditionalFormatting>
  <conditionalFormatting sqref="AU36:AU38">
    <cfRule type="cellIs" dxfId="159" priority="39" stopIfTrue="1" operator="equal">
      <formula>AW$39</formula>
    </cfRule>
    <cfRule type="cellIs" dxfId="158" priority="40" stopIfTrue="1" operator="equal">
      <formula>BA$111</formula>
    </cfRule>
  </conditionalFormatting>
  <conditionalFormatting sqref="AL35:AL38">
    <cfRule type="cellIs" dxfId="157" priority="37" stopIfTrue="1" operator="equal">
      <formula>AL$39</formula>
    </cfRule>
    <cfRule type="cellIs" dxfId="156" priority="38" stopIfTrue="1" operator="equal">
      <formula>AW$111</formula>
    </cfRule>
  </conditionalFormatting>
  <conditionalFormatting sqref="AW36:AW38">
    <cfRule type="cellIs" dxfId="155" priority="35" stopIfTrue="1" operator="equal">
      <formula>#REF!</formula>
    </cfRule>
    <cfRule type="cellIs" dxfId="154" priority="36" stopIfTrue="1" operator="equal">
      <formula>AZ$111</formula>
    </cfRule>
  </conditionalFormatting>
  <conditionalFormatting sqref="BQ36:BQ38 BO36:BO38 AQ36:AQ38">
    <cfRule type="cellIs" dxfId="153" priority="33" stopIfTrue="1" operator="equal">
      <formula>AQ$39</formula>
    </cfRule>
    <cfRule type="cellIs" dxfId="152" priority="34" stopIfTrue="1" operator="equal">
      <formula>#REF!</formula>
    </cfRule>
  </conditionalFormatting>
  <conditionalFormatting sqref="BS36:BV38">
    <cfRule type="cellIs" dxfId="151" priority="31" stopIfTrue="1" operator="equal">
      <formula>BS$39</formula>
    </cfRule>
    <cfRule type="cellIs" dxfId="150" priority="32" stopIfTrue="1" operator="equal">
      <formula>#REF!</formula>
    </cfRule>
  </conditionalFormatting>
  <conditionalFormatting sqref="BW36:BY38">
    <cfRule type="cellIs" dxfId="149" priority="29" stopIfTrue="1" operator="equal">
      <formula>BW$39</formula>
    </cfRule>
    <cfRule type="cellIs" dxfId="148" priority="30" stopIfTrue="1" operator="equal">
      <formula>#REF!</formula>
    </cfRule>
  </conditionalFormatting>
  <conditionalFormatting sqref="L36:L38 BF36:BG38 BB36:BB38">
    <cfRule type="cellIs" dxfId="147" priority="27" stopIfTrue="1" operator="equal">
      <formula>L$39</formula>
    </cfRule>
    <cfRule type="cellIs" dxfId="146" priority="28" stopIfTrue="1" operator="equal">
      <formula>N$111</formula>
    </cfRule>
  </conditionalFormatting>
  <conditionalFormatting sqref="BI36:BJ38 K36:K38 AX36:AX38 BM36:BM38 H36:I38 U36:U38 AD36:AD38 AM36:AM38">
    <cfRule type="cellIs" dxfId="145" priority="25" stopIfTrue="1" operator="equal">
      <formula>H$39</formula>
    </cfRule>
    <cfRule type="cellIs" dxfId="144" priority="26" stopIfTrue="1" operator="equal">
      <formula>L$111</formula>
    </cfRule>
  </conditionalFormatting>
  <conditionalFormatting sqref="BK36:BK38 M36:M38 AI36:AI38 C36:G38 S36:S38 Z36:AB38 AZ36:BA38 AK36:AK38">
    <cfRule type="cellIs" dxfId="143" priority="23" stopIfTrue="1" operator="equal">
      <formula>C$39</formula>
    </cfRule>
    <cfRule type="cellIs" dxfId="142" priority="24" stopIfTrue="1" operator="equal">
      <formula>H$111</formula>
    </cfRule>
  </conditionalFormatting>
  <conditionalFormatting sqref="AN36:AN38 V36:V38 AE36:AE38 BE36:BE38">
    <cfRule type="cellIs" dxfId="141" priority="21" stopIfTrue="1" operator="equal">
      <formula>V$39</formula>
    </cfRule>
    <cfRule type="cellIs" dxfId="140" priority="22" stopIfTrue="1" operator="equal">
      <formula>T$111</formula>
    </cfRule>
  </conditionalFormatting>
  <conditionalFormatting sqref="BH36:BH38 BL36:BL38 AF36:AH38 BZ36:BZ38 W36:Y38 AO36:AP38">
    <cfRule type="cellIs" dxfId="139" priority="19" stopIfTrue="1" operator="equal">
      <formula>W$39</formula>
    </cfRule>
    <cfRule type="cellIs" dxfId="138" priority="20" stopIfTrue="1" operator="equal">
      <formula>Z$111</formula>
    </cfRule>
  </conditionalFormatting>
  <conditionalFormatting sqref="BR36:BR38 T36:T38 AC36:AC38">
    <cfRule type="cellIs" dxfId="137" priority="17" stopIfTrue="1" operator="equal">
      <formula>T$39</formula>
    </cfRule>
    <cfRule type="cellIs" dxfId="136" priority="18" stopIfTrue="1" operator="equal">
      <formula>AD$111</formula>
    </cfRule>
  </conditionalFormatting>
  <conditionalFormatting sqref="BC36:BC38">
    <cfRule type="cellIs" dxfId="135" priority="15" stopIfTrue="1" operator="equal">
      <formula>BC$39</formula>
    </cfRule>
    <cfRule type="cellIs" dxfId="134" priority="16" stopIfTrue="1" operator="equal">
      <formula>BL$111</formula>
    </cfRule>
  </conditionalFormatting>
  <conditionalFormatting sqref="BD36:BD38 AR36:AR38 O36:Q38 BA36:BA38">
    <cfRule type="cellIs" dxfId="133" priority="13" stopIfTrue="1" operator="equal">
      <formula>O$39</formula>
    </cfRule>
    <cfRule type="cellIs" dxfId="132" priority="14" stopIfTrue="1" operator="equal">
      <formula>U$111</formula>
    </cfRule>
  </conditionalFormatting>
  <conditionalFormatting sqref="J36:J38">
    <cfRule type="cellIs" dxfId="131" priority="11" stopIfTrue="1" operator="equal">
      <formula>J$39</formula>
    </cfRule>
    <cfRule type="cellIs" dxfId="130" priority="12" stopIfTrue="1" operator="equal">
      <formula>F$111</formula>
    </cfRule>
  </conditionalFormatting>
  <conditionalFormatting sqref="AS36:AU38 AY36:AY38">
    <cfRule type="cellIs" dxfId="129" priority="9" stopIfTrue="1" operator="equal">
      <formula>AS$39</formula>
    </cfRule>
    <cfRule type="cellIs" dxfId="128" priority="10" stopIfTrue="1" operator="equal">
      <formula>AZ$111</formula>
    </cfRule>
  </conditionalFormatting>
  <conditionalFormatting sqref="BP36:BP38 N36:N38">
    <cfRule type="cellIs" dxfId="127" priority="7" stopIfTrue="1" operator="equal">
      <formula>N$39</formula>
    </cfRule>
    <cfRule type="cellIs" dxfId="126" priority="8" stopIfTrue="1" operator="equal">
      <formula>V$111</formula>
    </cfRule>
  </conditionalFormatting>
  <conditionalFormatting sqref="AU36:AU38">
    <cfRule type="cellIs" dxfId="125" priority="5" stopIfTrue="1" operator="equal">
      <formula>AW$39</formula>
    </cfRule>
    <cfRule type="cellIs" dxfId="124" priority="6" stopIfTrue="1" operator="equal">
      <formula>BA$111</formula>
    </cfRule>
  </conditionalFormatting>
  <conditionalFormatting sqref="AL36:AL38">
    <cfRule type="cellIs" dxfId="123" priority="3" stopIfTrue="1" operator="equal">
      <formula>AL$39</formula>
    </cfRule>
    <cfRule type="cellIs" dxfId="122" priority="4" stopIfTrue="1" operator="equal">
      <formula>AW$111</formula>
    </cfRule>
  </conditionalFormatting>
  <conditionalFormatting sqref="AW36:AW38">
    <cfRule type="cellIs" dxfId="121" priority="1" stopIfTrue="1" operator="equal">
      <formula>#REF!</formula>
    </cfRule>
    <cfRule type="cellIs" dxfId="120" priority="2" stopIfTrue="1" operator="equal">
      <formula>AZ$111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"/>
  <sheetViews>
    <sheetView topLeftCell="A7" zoomScale="90" zoomScaleNormal="90" workbookViewId="0">
      <selection sqref="A1:CB7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12.7109375" style="2"/>
  </cols>
  <sheetData>
    <row r="1" spans="1:80">
      <c r="A1" s="1"/>
      <c r="B1" s="1"/>
      <c r="C1" s="1"/>
      <c r="H1" s="3"/>
      <c r="I1" s="4"/>
    </row>
    <row r="2" spans="1:80" s="6" customFormat="1" ht="15.75">
      <c r="B2" s="7"/>
      <c r="C2" s="7"/>
      <c r="D2" s="7"/>
      <c r="E2" s="7"/>
      <c r="F2" s="7"/>
      <c r="G2" s="7"/>
      <c r="H2" s="7"/>
      <c r="I2" s="7" t="str">
        <f>'[1]Замер Актив 21 июня 2017'!I2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48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0" s="6" customFormat="1" ht="15.75">
      <c r="B3" s="8"/>
      <c r="C3" s="8"/>
      <c r="D3" s="8"/>
      <c r="E3" s="8"/>
      <c r="F3" s="8"/>
      <c r="G3" s="8"/>
      <c r="H3" s="8"/>
      <c r="I3" s="7" t="s">
        <v>83</v>
      </c>
      <c r="J3" s="8"/>
      <c r="K3" s="8"/>
      <c r="L3" s="8"/>
      <c r="M3" s="8"/>
      <c r="N3" s="8"/>
      <c r="O3" s="8"/>
      <c r="P3" s="8"/>
      <c r="Q3" s="8"/>
      <c r="R3" s="8"/>
      <c r="S3" s="8"/>
      <c r="T3" s="48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0" s="9" customFormat="1" ht="15.75">
      <c r="B4" s="8"/>
      <c r="C4" s="8"/>
      <c r="D4" s="8"/>
      <c r="E4" s="8"/>
      <c r="F4" s="8"/>
      <c r="G4" s="8"/>
      <c r="H4" s="8"/>
      <c r="I4" s="7" t="str">
        <f>'[1]Замер Актив 21 июня 2017'!I4</f>
        <v xml:space="preserve">за  21 июня 2017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48" t="str">
        <f t="shared" si="0"/>
        <v xml:space="preserve">за  21 июня 2017 года (время московское). </v>
      </c>
      <c r="U4" s="8"/>
      <c r="V4" s="8"/>
      <c r="AE4" s="8" t="str">
        <f>$I4</f>
        <v xml:space="preserve">за  21 июня 2017 года (время московское). </v>
      </c>
      <c r="AQ4" s="8" t="str">
        <f>$I4</f>
        <v xml:space="preserve">за  21 июня 2017 года (время московское). </v>
      </c>
      <c r="BD4" s="8" t="str">
        <f>$I4</f>
        <v xml:space="preserve">за  21 июня 2017 года (время московское). </v>
      </c>
      <c r="BN4" s="8"/>
      <c r="BT4" s="8" t="str">
        <f>$I4</f>
        <v xml:space="preserve">за  21 июня 2017 года (время московское). </v>
      </c>
    </row>
    <row r="5" spans="1:80" s="10" customFormat="1" ht="15.75">
      <c r="B5" s="11"/>
      <c r="C5" s="11"/>
      <c r="D5" s="11"/>
      <c r="E5" s="11"/>
      <c r="F5" s="11"/>
      <c r="G5" s="11"/>
      <c r="H5" s="11"/>
      <c r="I5" s="7" t="str">
        <f>'[1]Замер Актив 21 июня 2017'!I5</f>
        <v>по  АО  "Черногорэнерго".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48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0">
      <c r="A6" s="12"/>
      <c r="B6" s="12"/>
      <c r="C6" s="12"/>
      <c r="G6" s="13"/>
      <c r="AV6" s="14"/>
    </row>
    <row r="7" spans="1:80">
      <c r="A7" s="15"/>
      <c r="B7" s="15"/>
      <c r="C7" s="15"/>
      <c r="D7" s="15"/>
      <c r="E7" s="15"/>
      <c r="G7" s="15"/>
      <c r="H7" s="15"/>
    </row>
    <row r="8" spans="1:80" s="16" customFormat="1" ht="45" customHeight="1">
      <c r="A8" s="81" t="s">
        <v>2</v>
      </c>
      <c r="B8" s="82" t="s">
        <v>3</v>
      </c>
      <c r="C8" s="69" t="s">
        <v>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69" t="s">
        <v>5</v>
      </c>
      <c r="O8" s="77" t="s">
        <v>6</v>
      </c>
      <c r="P8" s="78"/>
      <c r="Q8" s="79" t="s">
        <v>6</v>
      </c>
      <c r="R8" s="71" t="s">
        <v>7</v>
      </c>
      <c r="S8" s="72"/>
      <c r="T8" s="72"/>
      <c r="U8" s="72"/>
      <c r="V8" s="72"/>
      <c r="W8" s="72"/>
      <c r="X8" s="72"/>
      <c r="Y8" s="73"/>
      <c r="Z8" s="69" t="s">
        <v>8</v>
      </c>
      <c r="AA8" s="71" t="s">
        <v>9</v>
      </c>
      <c r="AB8" s="72"/>
      <c r="AC8" s="72"/>
      <c r="AD8" s="72"/>
      <c r="AE8" s="72"/>
      <c r="AF8" s="72"/>
      <c r="AG8" s="72"/>
      <c r="AH8" s="73"/>
      <c r="AI8" s="69" t="s">
        <v>10</v>
      </c>
      <c r="AJ8" s="70" t="s">
        <v>11</v>
      </c>
      <c r="AK8" s="70"/>
      <c r="AL8" s="70"/>
      <c r="AM8" s="70"/>
      <c r="AN8" s="70"/>
      <c r="AO8" s="70"/>
      <c r="AP8" s="70"/>
      <c r="AQ8" s="70"/>
      <c r="AR8" s="69" t="s">
        <v>12</v>
      </c>
      <c r="AS8" s="71" t="s">
        <v>13</v>
      </c>
      <c r="AT8" s="72"/>
      <c r="AU8" s="69" t="s">
        <v>13</v>
      </c>
      <c r="AV8" s="70" t="s">
        <v>14</v>
      </c>
      <c r="AW8" s="70"/>
      <c r="AX8" s="70"/>
      <c r="AY8" s="70"/>
      <c r="AZ8" s="70"/>
      <c r="BA8" s="69" t="s">
        <v>14</v>
      </c>
      <c r="BB8" s="70" t="s">
        <v>15</v>
      </c>
      <c r="BC8" s="70"/>
      <c r="BD8" s="70"/>
      <c r="BE8" s="70"/>
      <c r="BF8" s="70"/>
      <c r="BG8" s="70"/>
      <c r="BH8" s="69" t="s">
        <v>15</v>
      </c>
      <c r="BI8" s="71" t="s">
        <v>16</v>
      </c>
      <c r="BJ8" s="72"/>
      <c r="BK8" s="72"/>
      <c r="BL8" s="73"/>
      <c r="BM8" s="69" t="s">
        <v>16</v>
      </c>
      <c r="BN8" s="70" t="s">
        <v>17</v>
      </c>
      <c r="BO8" s="70"/>
      <c r="BP8" s="69" t="s">
        <v>17</v>
      </c>
      <c r="BQ8" s="74" t="s">
        <v>18</v>
      </c>
      <c r="BR8" s="75"/>
      <c r="BS8" s="75"/>
      <c r="BT8" s="75"/>
      <c r="BU8" s="75"/>
      <c r="BV8" s="75"/>
      <c r="BW8" s="75"/>
      <c r="BX8" s="76"/>
      <c r="BY8" s="69" t="s">
        <v>18</v>
      </c>
      <c r="BZ8" s="69" t="s">
        <v>19</v>
      </c>
      <c r="CA8" s="69"/>
      <c r="CB8" s="69"/>
    </row>
    <row r="9" spans="1:80" ht="25.5">
      <c r="A9" s="81"/>
      <c r="B9" s="82"/>
      <c r="C9" s="69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69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69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69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69"/>
      <c r="AS9" s="17" t="s">
        <v>34</v>
      </c>
      <c r="AT9" s="17" t="s">
        <v>65</v>
      </c>
      <c r="AU9" s="69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69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69"/>
      <c r="BI9" s="17" t="s">
        <v>20</v>
      </c>
      <c r="BJ9" s="17" t="s">
        <v>21</v>
      </c>
      <c r="BK9" s="17" t="s">
        <v>22</v>
      </c>
      <c r="BL9" s="17" t="s">
        <v>23</v>
      </c>
      <c r="BM9" s="69"/>
      <c r="BN9" s="17" t="s">
        <v>36</v>
      </c>
      <c r="BO9" s="17" t="s">
        <v>37</v>
      </c>
      <c r="BP9" s="69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69"/>
      <c r="BZ9" s="69"/>
      <c r="CA9" s="69"/>
      <c r="CB9" s="69"/>
    </row>
    <row r="10" spans="1:80" s="5" customFormat="1" ht="12" customHeight="1">
      <c r="A10" s="18"/>
      <c r="B10" s="19" t="s">
        <v>38</v>
      </c>
      <c r="C10" s="19"/>
      <c r="D10" s="19" t="s">
        <v>71</v>
      </c>
      <c r="E10" s="19" t="s">
        <v>71</v>
      </c>
      <c r="F10" s="19" t="s">
        <v>71</v>
      </c>
      <c r="G10" s="19" t="s">
        <v>71</v>
      </c>
      <c r="H10" s="19" t="s">
        <v>71</v>
      </c>
      <c r="I10" s="19" t="s">
        <v>71</v>
      </c>
      <c r="J10" s="19" t="s">
        <v>71</v>
      </c>
      <c r="K10" s="19" t="s">
        <v>71</v>
      </c>
      <c r="L10" s="19" t="s">
        <v>71</v>
      </c>
      <c r="M10" s="19" t="s">
        <v>71</v>
      </c>
      <c r="N10" s="19" t="s">
        <v>71</v>
      </c>
      <c r="O10" s="19" t="s">
        <v>71</v>
      </c>
      <c r="P10" s="19" t="s">
        <v>71</v>
      </c>
      <c r="Q10" s="19" t="s">
        <v>71</v>
      </c>
      <c r="R10" s="19" t="s">
        <v>71</v>
      </c>
      <c r="S10" s="19" t="s">
        <v>71</v>
      </c>
      <c r="T10" s="19" t="s">
        <v>71</v>
      </c>
      <c r="U10" s="19" t="s">
        <v>71</v>
      </c>
      <c r="V10" s="19" t="s">
        <v>71</v>
      </c>
      <c r="W10" s="19" t="s">
        <v>71</v>
      </c>
      <c r="X10" s="19" t="s">
        <v>71</v>
      </c>
      <c r="Y10" s="19" t="s">
        <v>71</v>
      </c>
      <c r="Z10" s="19" t="s">
        <v>71</v>
      </c>
      <c r="AA10" s="19" t="s">
        <v>71</v>
      </c>
      <c r="AB10" s="19" t="s">
        <v>71</v>
      </c>
      <c r="AC10" s="19" t="s">
        <v>71</v>
      </c>
      <c r="AD10" s="19" t="s">
        <v>71</v>
      </c>
      <c r="AE10" s="19" t="s">
        <v>71</v>
      </c>
      <c r="AF10" s="19" t="s">
        <v>71</v>
      </c>
      <c r="AG10" s="19" t="s">
        <v>71</v>
      </c>
      <c r="AH10" s="19" t="s">
        <v>71</v>
      </c>
      <c r="AI10" s="19" t="s">
        <v>71</v>
      </c>
      <c r="AJ10" s="19" t="s">
        <v>71</v>
      </c>
      <c r="AK10" s="19" t="s">
        <v>71</v>
      </c>
      <c r="AL10" s="19" t="s">
        <v>71</v>
      </c>
      <c r="AM10" s="19" t="s">
        <v>71</v>
      </c>
      <c r="AN10" s="19" t="s">
        <v>71</v>
      </c>
      <c r="AO10" s="19" t="s">
        <v>71</v>
      </c>
      <c r="AP10" s="19" t="s">
        <v>71</v>
      </c>
      <c r="AQ10" s="19" t="s">
        <v>71</v>
      </c>
      <c r="AR10" s="19" t="s">
        <v>71</v>
      </c>
      <c r="AS10" s="19" t="s">
        <v>71</v>
      </c>
      <c r="AT10" s="19" t="s">
        <v>71</v>
      </c>
      <c r="AU10" s="19" t="s">
        <v>71</v>
      </c>
      <c r="AV10" s="19" t="s">
        <v>71</v>
      </c>
      <c r="AW10" s="19" t="s">
        <v>71</v>
      </c>
      <c r="AX10" s="19" t="s">
        <v>71</v>
      </c>
      <c r="AY10" s="19" t="s">
        <v>71</v>
      </c>
      <c r="AZ10" s="19" t="s">
        <v>71</v>
      </c>
      <c r="BA10" s="19" t="s">
        <v>71</v>
      </c>
      <c r="BB10" s="19" t="s">
        <v>71</v>
      </c>
      <c r="BC10" s="19" t="s">
        <v>71</v>
      </c>
      <c r="BD10" s="19" t="s">
        <v>71</v>
      </c>
      <c r="BE10" s="19" t="s">
        <v>71</v>
      </c>
      <c r="BF10" s="19" t="s">
        <v>71</v>
      </c>
      <c r="BG10" s="19" t="s">
        <v>71</v>
      </c>
      <c r="BH10" s="19" t="s">
        <v>71</v>
      </c>
      <c r="BI10" s="19" t="s">
        <v>71</v>
      </c>
      <c r="BJ10" s="19" t="s">
        <v>71</v>
      </c>
      <c r="BK10" s="19" t="s">
        <v>71</v>
      </c>
      <c r="BL10" s="19" t="s">
        <v>71</v>
      </c>
      <c r="BM10" s="19" t="s">
        <v>71</v>
      </c>
      <c r="BN10" s="19" t="s">
        <v>71</v>
      </c>
      <c r="BO10" s="19" t="s">
        <v>71</v>
      </c>
      <c r="BP10" s="19" t="s">
        <v>71</v>
      </c>
      <c r="BQ10" s="19" t="s">
        <v>71</v>
      </c>
      <c r="BR10" s="19" t="s">
        <v>71</v>
      </c>
      <c r="BS10" s="19" t="s">
        <v>71</v>
      </c>
      <c r="BT10" s="19" t="s">
        <v>71</v>
      </c>
      <c r="BU10" s="19" t="s">
        <v>71</v>
      </c>
      <c r="BV10" s="19" t="s">
        <v>71</v>
      </c>
      <c r="BW10" s="19" t="s">
        <v>71</v>
      </c>
      <c r="BX10" s="19" t="s">
        <v>71</v>
      </c>
      <c r="BY10" s="19" t="s">
        <v>71</v>
      </c>
      <c r="BZ10" s="19" t="s">
        <v>71</v>
      </c>
      <c r="CA10" s="19"/>
      <c r="CB10" s="19"/>
    </row>
    <row r="11" spans="1:80" s="5" customFormat="1" ht="12.75" customHeight="1">
      <c r="A11" s="20">
        <f>'Замер Актив 21 июня 2017'!A11</f>
        <v>42907</v>
      </c>
      <c r="B11" s="21" t="s">
        <v>40</v>
      </c>
      <c r="C11" s="22"/>
      <c r="D11" s="43">
        <v>36</v>
      </c>
      <c r="E11" s="43">
        <v>36.799999999999997</v>
      </c>
      <c r="F11" s="43">
        <v>36.9</v>
      </c>
      <c r="G11" s="43">
        <v>36.9</v>
      </c>
      <c r="H11" s="43">
        <v>0</v>
      </c>
      <c r="I11" s="43">
        <v>0</v>
      </c>
      <c r="J11" s="43">
        <v>6.2</v>
      </c>
      <c r="K11" s="43">
        <v>6.3</v>
      </c>
      <c r="L11" s="43">
        <v>6.2</v>
      </c>
      <c r="M11" s="43">
        <v>6.3</v>
      </c>
      <c r="N11" s="32"/>
      <c r="O11" s="32">
        <v>35.799999999999997</v>
      </c>
      <c r="P11" s="32">
        <v>35.4</v>
      </c>
      <c r="Q11" s="32"/>
      <c r="R11" s="32">
        <v>36.1</v>
      </c>
      <c r="S11" s="32">
        <v>36.700000000000003</v>
      </c>
      <c r="T11" s="32">
        <v>36.299999999999997</v>
      </c>
      <c r="U11" s="32">
        <v>36.299999999999997</v>
      </c>
      <c r="V11" s="32">
        <v>6.2</v>
      </c>
      <c r="W11" s="32">
        <v>6.2</v>
      </c>
      <c r="X11" s="32">
        <v>0</v>
      </c>
      <c r="Y11" s="32">
        <v>0</v>
      </c>
      <c r="Z11" s="23"/>
      <c r="AA11" s="32">
        <v>35.5</v>
      </c>
      <c r="AB11" s="32">
        <v>35.6</v>
      </c>
      <c r="AC11" s="32">
        <v>36.299999999999997</v>
      </c>
      <c r="AD11" s="32">
        <v>36.5</v>
      </c>
      <c r="AE11" s="32">
        <v>6.1</v>
      </c>
      <c r="AF11" s="32">
        <v>6.2</v>
      </c>
      <c r="AG11" s="32">
        <v>0</v>
      </c>
      <c r="AH11" s="32">
        <v>0</v>
      </c>
      <c r="AI11" s="23"/>
      <c r="AJ11" s="32">
        <v>37.1</v>
      </c>
      <c r="AK11" s="32">
        <v>36.9</v>
      </c>
      <c r="AL11" s="32">
        <v>37.299999999999997</v>
      </c>
      <c r="AM11" s="32">
        <v>37.299999999999997</v>
      </c>
      <c r="AN11" s="32">
        <v>6.3</v>
      </c>
      <c r="AO11" s="32">
        <v>6.3</v>
      </c>
      <c r="AP11" s="32">
        <v>0</v>
      </c>
      <c r="AQ11" s="32">
        <v>0</v>
      </c>
      <c r="AR11" s="23"/>
      <c r="AS11" s="32">
        <v>6.1</v>
      </c>
      <c r="AT11" s="32">
        <v>6.2</v>
      </c>
      <c r="AU11" s="23"/>
      <c r="AV11" s="32">
        <v>6.1</v>
      </c>
      <c r="AW11" s="32">
        <v>6.3</v>
      </c>
      <c r="AX11" s="32">
        <v>37.1</v>
      </c>
      <c r="AY11" s="32">
        <v>37.4</v>
      </c>
      <c r="AZ11" s="32">
        <v>37.4</v>
      </c>
      <c r="BA11" s="23"/>
      <c r="BB11" s="32">
        <v>36.9</v>
      </c>
      <c r="BC11" s="32">
        <v>37.1</v>
      </c>
      <c r="BD11" s="32">
        <v>36.9</v>
      </c>
      <c r="BE11" s="32">
        <v>36.9</v>
      </c>
      <c r="BF11" s="32">
        <v>6.3</v>
      </c>
      <c r="BG11" s="32">
        <v>6.3</v>
      </c>
      <c r="BH11" s="23"/>
      <c r="BI11" s="32">
        <v>37.5</v>
      </c>
      <c r="BJ11" s="32">
        <v>37.5</v>
      </c>
      <c r="BK11" s="32">
        <v>37</v>
      </c>
      <c r="BL11" s="32">
        <v>37</v>
      </c>
      <c r="BM11" s="23"/>
      <c r="BN11" s="32">
        <v>121.6</v>
      </c>
      <c r="BO11" s="32">
        <v>120.2</v>
      </c>
      <c r="BP11" s="23"/>
      <c r="BQ11" s="32">
        <v>38.200000000000003</v>
      </c>
      <c r="BR11" s="32">
        <v>38.200000000000003</v>
      </c>
      <c r="BS11" s="32">
        <v>37.6</v>
      </c>
      <c r="BT11" s="32">
        <v>37.6</v>
      </c>
      <c r="BU11" s="32">
        <v>6.4</v>
      </c>
      <c r="BV11" s="32">
        <v>6.3</v>
      </c>
      <c r="BW11" s="32">
        <v>0</v>
      </c>
      <c r="BX11" s="32">
        <v>0</v>
      </c>
      <c r="BY11" s="23"/>
      <c r="BZ11" s="32"/>
      <c r="CA11" s="23"/>
      <c r="CB11" s="23"/>
    </row>
    <row r="12" spans="1:80" s="5" customFormat="1" ht="12.75" customHeight="1">
      <c r="A12" s="20">
        <f>'Замер Актив 21 июня 2017'!A12</f>
        <v>42907</v>
      </c>
      <c r="B12" s="21" t="s">
        <v>41</v>
      </c>
      <c r="C12" s="22"/>
      <c r="D12" s="43">
        <v>36.1</v>
      </c>
      <c r="E12" s="43">
        <v>36.799999999999997</v>
      </c>
      <c r="F12" s="43">
        <v>36.9</v>
      </c>
      <c r="G12" s="43">
        <v>36.9</v>
      </c>
      <c r="H12" s="43">
        <v>0</v>
      </c>
      <c r="I12" s="43">
        <v>0</v>
      </c>
      <c r="J12" s="43">
        <v>6.2</v>
      </c>
      <c r="K12" s="43">
        <v>6.3</v>
      </c>
      <c r="L12" s="43">
        <v>6.2</v>
      </c>
      <c r="M12" s="43">
        <v>6.3</v>
      </c>
      <c r="N12" s="32"/>
      <c r="O12" s="32">
        <v>35.799999999999997</v>
      </c>
      <c r="P12" s="32">
        <v>35.4</v>
      </c>
      <c r="Q12" s="32"/>
      <c r="R12" s="32">
        <v>36</v>
      </c>
      <c r="S12" s="32">
        <v>36.700000000000003</v>
      </c>
      <c r="T12" s="32">
        <v>36.299999999999997</v>
      </c>
      <c r="U12" s="32">
        <v>36.299999999999997</v>
      </c>
      <c r="V12" s="32">
        <v>6.2</v>
      </c>
      <c r="W12" s="32">
        <v>6.2</v>
      </c>
      <c r="X12" s="32">
        <v>0</v>
      </c>
      <c r="Y12" s="32">
        <v>0</v>
      </c>
      <c r="Z12" s="23"/>
      <c r="AA12" s="32">
        <v>35.5</v>
      </c>
      <c r="AB12" s="32">
        <v>35.5</v>
      </c>
      <c r="AC12" s="32">
        <v>36.200000000000003</v>
      </c>
      <c r="AD12" s="32">
        <v>36.5</v>
      </c>
      <c r="AE12" s="32">
        <v>6.1</v>
      </c>
      <c r="AF12" s="32">
        <v>6.2</v>
      </c>
      <c r="AG12" s="32">
        <v>0</v>
      </c>
      <c r="AH12" s="32">
        <v>0</v>
      </c>
      <c r="AI12" s="23"/>
      <c r="AJ12" s="32">
        <v>37.1</v>
      </c>
      <c r="AK12" s="32">
        <v>36.9</v>
      </c>
      <c r="AL12" s="32">
        <v>37.299999999999997</v>
      </c>
      <c r="AM12" s="32">
        <v>37.299999999999997</v>
      </c>
      <c r="AN12" s="32">
        <v>6.3</v>
      </c>
      <c r="AO12" s="32">
        <v>6.3</v>
      </c>
      <c r="AP12" s="32">
        <v>0</v>
      </c>
      <c r="AQ12" s="32">
        <v>0</v>
      </c>
      <c r="AR12" s="23"/>
      <c r="AS12" s="32">
        <v>6.1</v>
      </c>
      <c r="AT12" s="32">
        <v>6.2</v>
      </c>
      <c r="AU12" s="23"/>
      <c r="AV12" s="32">
        <v>6.1</v>
      </c>
      <c r="AW12" s="32">
        <v>6.3</v>
      </c>
      <c r="AX12" s="32">
        <v>37.1</v>
      </c>
      <c r="AY12" s="32">
        <v>37.4</v>
      </c>
      <c r="AZ12" s="32">
        <v>37.4</v>
      </c>
      <c r="BA12" s="23"/>
      <c r="BB12" s="32">
        <v>36.9</v>
      </c>
      <c r="BC12" s="32">
        <v>37.1</v>
      </c>
      <c r="BD12" s="32">
        <v>36.799999999999997</v>
      </c>
      <c r="BE12" s="32">
        <v>36.9</v>
      </c>
      <c r="BF12" s="32">
        <v>6.3</v>
      </c>
      <c r="BG12" s="32">
        <v>6.3</v>
      </c>
      <c r="BH12" s="23"/>
      <c r="BI12" s="32">
        <v>37.5</v>
      </c>
      <c r="BJ12" s="32">
        <v>37.5</v>
      </c>
      <c r="BK12" s="32">
        <v>37</v>
      </c>
      <c r="BL12" s="32">
        <v>37</v>
      </c>
      <c r="BM12" s="23"/>
      <c r="BN12" s="32">
        <v>121.6</v>
      </c>
      <c r="BO12" s="32">
        <v>120.2</v>
      </c>
      <c r="BP12" s="23"/>
      <c r="BQ12" s="32">
        <v>38.200000000000003</v>
      </c>
      <c r="BR12" s="32">
        <v>38.200000000000003</v>
      </c>
      <c r="BS12" s="32">
        <v>37.5</v>
      </c>
      <c r="BT12" s="32">
        <v>37.6</v>
      </c>
      <c r="BU12" s="32">
        <v>6.4</v>
      </c>
      <c r="BV12" s="32">
        <v>6.3</v>
      </c>
      <c r="BW12" s="32">
        <v>0</v>
      </c>
      <c r="BX12" s="32">
        <v>0</v>
      </c>
      <c r="BY12" s="23"/>
      <c r="BZ12" s="32"/>
      <c r="CA12" s="23"/>
      <c r="CB12" s="23"/>
    </row>
    <row r="13" spans="1:80" s="5" customFormat="1" ht="12.75" customHeight="1">
      <c r="A13" s="20">
        <f>'Замер Актив 21 июня 2017'!A13</f>
        <v>42907</v>
      </c>
      <c r="B13" s="21" t="s">
        <v>42</v>
      </c>
      <c r="C13" s="22"/>
      <c r="D13" s="43">
        <v>36</v>
      </c>
      <c r="E13" s="43">
        <v>36.799999999999997</v>
      </c>
      <c r="F13" s="43">
        <v>36.9</v>
      </c>
      <c r="G13" s="43">
        <v>36.9</v>
      </c>
      <c r="H13" s="43">
        <v>0</v>
      </c>
      <c r="I13" s="43">
        <v>0</v>
      </c>
      <c r="J13" s="43">
        <v>6.2</v>
      </c>
      <c r="K13" s="43">
        <v>6.3</v>
      </c>
      <c r="L13" s="43">
        <v>6.2</v>
      </c>
      <c r="M13" s="43">
        <v>6.3</v>
      </c>
      <c r="N13" s="32"/>
      <c r="O13" s="32">
        <v>35.799999999999997</v>
      </c>
      <c r="P13" s="32">
        <v>35.4</v>
      </c>
      <c r="Q13" s="32"/>
      <c r="R13" s="32">
        <v>36</v>
      </c>
      <c r="S13" s="32">
        <v>36.700000000000003</v>
      </c>
      <c r="T13" s="32">
        <v>36.299999999999997</v>
      </c>
      <c r="U13" s="32">
        <v>36.299999999999997</v>
      </c>
      <c r="V13" s="32">
        <v>6.2</v>
      </c>
      <c r="W13" s="32">
        <v>6.2</v>
      </c>
      <c r="X13" s="32">
        <v>0</v>
      </c>
      <c r="Y13" s="32">
        <v>0</v>
      </c>
      <c r="Z13" s="23"/>
      <c r="AA13" s="32">
        <v>35.5</v>
      </c>
      <c r="AB13" s="32">
        <v>35.5</v>
      </c>
      <c r="AC13" s="32">
        <v>36.299999999999997</v>
      </c>
      <c r="AD13" s="32">
        <v>36.5</v>
      </c>
      <c r="AE13" s="32">
        <v>6.1</v>
      </c>
      <c r="AF13" s="32">
        <v>6.2</v>
      </c>
      <c r="AG13" s="32">
        <v>0</v>
      </c>
      <c r="AH13" s="32">
        <v>0</v>
      </c>
      <c r="AI13" s="23"/>
      <c r="AJ13" s="32">
        <v>37.200000000000003</v>
      </c>
      <c r="AK13" s="32">
        <v>36.9</v>
      </c>
      <c r="AL13" s="32">
        <v>37.299999999999997</v>
      </c>
      <c r="AM13" s="32">
        <v>37.299999999999997</v>
      </c>
      <c r="AN13" s="32">
        <v>6.3</v>
      </c>
      <c r="AO13" s="32">
        <v>6.3</v>
      </c>
      <c r="AP13" s="32">
        <v>0</v>
      </c>
      <c r="AQ13" s="32">
        <v>0</v>
      </c>
      <c r="AR13" s="23"/>
      <c r="AS13" s="32">
        <v>6.1</v>
      </c>
      <c r="AT13" s="32">
        <v>6.2</v>
      </c>
      <c r="AU13" s="23"/>
      <c r="AV13" s="32">
        <v>6.1</v>
      </c>
      <c r="AW13" s="32">
        <v>6.3</v>
      </c>
      <c r="AX13" s="32">
        <v>37.1</v>
      </c>
      <c r="AY13" s="32">
        <v>37.4</v>
      </c>
      <c r="AZ13" s="32">
        <v>37.4</v>
      </c>
      <c r="BA13" s="23"/>
      <c r="BB13" s="32">
        <v>36.9</v>
      </c>
      <c r="BC13" s="32">
        <v>37.1</v>
      </c>
      <c r="BD13" s="32">
        <v>36.9</v>
      </c>
      <c r="BE13" s="32">
        <v>36.9</v>
      </c>
      <c r="BF13" s="32">
        <v>6.3</v>
      </c>
      <c r="BG13" s="32">
        <v>6.3</v>
      </c>
      <c r="BH13" s="23"/>
      <c r="BI13" s="32">
        <v>37.5</v>
      </c>
      <c r="BJ13" s="32">
        <v>37.5</v>
      </c>
      <c r="BK13" s="32">
        <v>37</v>
      </c>
      <c r="BL13" s="32">
        <v>37</v>
      </c>
      <c r="BM13" s="23"/>
      <c r="BN13" s="32">
        <v>121.6</v>
      </c>
      <c r="BO13" s="32">
        <v>120.2</v>
      </c>
      <c r="BP13" s="23"/>
      <c r="BQ13" s="32">
        <v>38.200000000000003</v>
      </c>
      <c r="BR13" s="32">
        <v>38.200000000000003</v>
      </c>
      <c r="BS13" s="32">
        <v>37.6</v>
      </c>
      <c r="BT13" s="32">
        <v>37.6</v>
      </c>
      <c r="BU13" s="32">
        <v>6.4</v>
      </c>
      <c r="BV13" s="32">
        <v>6.3</v>
      </c>
      <c r="BW13" s="32">
        <v>0</v>
      </c>
      <c r="BX13" s="32">
        <v>0</v>
      </c>
      <c r="BY13" s="23"/>
      <c r="BZ13" s="32"/>
      <c r="CA13" s="23"/>
      <c r="CB13" s="23"/>
    </row>
    <row r="14" spans="1:80" s="5" customFormat="1" ht="12.75" customHeight="1">
      <c r="A14" s="20">
        <f>'Замер Актив 21 июня 2017'!A14</f>
        <v>42907</v>
      </c>
      <c r="B14" s="21" t="s">
        <v>43</v>
      </c>
      <c r="C14" s="22"/>
      <c r="D14" s="43">
        <v>36</v>
      </c>
      <c r="E14" s="43">
        <v>36.799999999999997</v>
      </c>
      <c r="F14" s="43">
        <v>37</v>
      </c>
      <c r="G14" s="43">
        <v>36.9</v>
      </c>
      <c r="H14" s="43">
        <v>0</v>
      </c>
      <c r="I14" s="43">
        <v>0</v>
      </c>
      <c r="J14" s="43">
        <v>6.2</v>
      </c>
      <c r="K14" s="43">
        <v>6.3</v>
      </c>
      <c r="L14" s="43">
        <v>6.2</v>
      </c>
      <c r="M14" s="43">
        <v>6.3</v>
      </c>
      <c r="N14" s="32"/>
      <c r="O14" s="32">
        <v>35.799999999999997</v>
      </c>
      <c r="P14" s="32">
        <v>35.299999999999997</v>
      </c>
      <c r="Q14" s="32"/>
      <c r="R14" s="32">
        <v>36</v>
      </c>
      <c r="S14" s="32">
        <v>36.799999999999997</v>
      </c>
      <c r="T14" s="32">
        <v>36.299999999999997</v>
      </c>
      <c r="U14" s="32">
        <v>36.299999999999997</v>
      </c>
      <c r="V14" s="32">
        <v>6.2</v>
      </c>
      <c r="W14" s="32">
        <v>6.2</v>
      </c>
      <c r="X14" s="32">
        <v>0</v>
      </c>
      <c r="Y14" s="32">
        <v>0</v>
      </c>
      <c r="Z14" s="23"/>
      <c r="AA14" s="32">
        <v>35.5</v>
      </c>
      <c r="AB14" s="32">
        <v>35.5</v>
      </c>
      <c r="AC14" s="32">
        <v>36.299999999999997</v>
      </c>
      <c r="AD14" s="32">
        <v>36.6</v>
      </c>
      <c r="AE14" s="32">
        <v>6.1</v>
      </c>
      <c r="AF14" s="32">
        <v>6.2</v>
      </c>
      <c r="AG14" s="32">
        <v>0</v>
      </c>
      <c r="AH14" s="32">
        <v>0</v>
      </c>
      <c r="AI14" s="23"/>
      <c r="AJ14" s="32">
        <v>37</v>
      </c>
      <c r="AK14" s="32">
        <v>36.799999999999997</v>
      </c>
      <c r="AL14" s="32">
        <v>37.299999999999997</v>
      </c>
      <c r="AM14" s="32">
        <v>37.299999999999997</v>
      </c>
      <c r="AN14" s="32">
        <v>6.3</v>
      </c>
      <c r="AO14" s="32">
        <v>6.4</v>
      </c>
      <c r="AP14" s="32">
        <v>0</v>
      </c>
      <c r="AQ14" s="32">
        <v>0</v>
      </c>
      <c r="AR14" s="23"/>
      <c r="AS14" s="32">
        <v>6</v>
      </c>
      <c r="AT14" s="32">
        <v>6.2</v>
      </c>
      <c r="AU14" s="23"/>
      <c r="AV14" s="32">
        <v>6.1</v>
      </c>
      <c r="AW14" s="32">
        <v>6.3</v>
      </c>
      <c r="AX14" s="32">
        <v>37.1</v>
      </c>
      <c r="AY14" s="32">
        <v>37.4</v>
      </c>
      <c r="AZ14" s="32">
        <v>37.299999999999997</v>
      </c>
      <c r="BA14" s="23"/>
      <c r="BB14" s="32">
        <v>36.9</v>
      </c>
      <c r="BC14" s="32">
        <v>37.1</v>
      </c>
      <c r="BD14" s="32">
        <v>36.799999999999997</v>
      </c>
      <c r="BE14" s="32">
        <v>36.9</v>
      </c>
      <c r="BF14" s="32">
        <v>6.3</v>
      </c>
      <c r="BG14" s="32">
        <v>6.3</v>
      </c>
      <c r="BH14" s="23"/>
      <c r="BI14" s="32">
        <v>37.5</v>
      </c>
      <c r="BJ14" s="32">
        <v>37.5</v>
      </c>
      <c r="BK14" s="32">
        <v>37</v>
      </c>
      <c r="BL14" s="32">
        <v>37</v>
      </c>
      <c r="BM14" s="23"/>
      <c r="BN14" s="32">
        <v>121.4</v>
      </c>
      <c r="BO14" s="32">
        <v>120.2</v>
      </c>
      <c r="BP14" s="23"/>
      <c r="BQ14" s="32">
        <v>38.200000000000003</v>
      </c>
      <c r="BR14" s="32">
        <v>38.200000000000003</v>
      </c>
      <c r="BS14" s="32">
        <v>37.5</v>
      </c>
      <c r="BT14" s="32">
        <v>37.6</v>
      </c>
      <c r="BU14" s="32">
        <v>6.4</v>
      </c>
      <c r="BV14" s="32">
        <v>6.3</v>
      </c>
      <c r="BW14" s="32">
        <v>0</v>
      </c>
      <c r="BX14" s="32">
        <v>0</v>
      </c>
      <c r="BY14" s="23"/>
      <c r="BZ14" s="32"/>
      <c r="CA14" s="23"/>
      <c r="CB14" s="23"/>
    </row>
    <row r="15" spans="1:80" s="5" customFormat="1">
      <c r="A15" s="20">
        <f>'Замер Актив 21 июня 2017'!A15</f>
        <v>42907</v>
      </c>
      <c r="B15" s="21" t="s">
        <v>44</v>
      </c>
      <c r="C15" s="22"/>
      <c r="D15" s="43">
        <v>36</v>
      </c>
      <c r="E15" s="43">
        <v>36.799999999999997</v>
      </c>
      <c r="F15" s="43">
        <v>36.9</v>
      </c>
      <c r="G15" s="43">
        <v>36.9</v>
      </c>
      <c r="H15" s="43">
        <v>0</v>
      </c>
      <c r="I15" s="43">
        <v>0</v>
      </c>
      <c r="J15" s="43">
        <v>6.2</v>
      </c>
      <c r="K15" s="43">
        <v>6.3</v>
      </c>
      <c r="L15" s="43">
        <v>6.2</v>
      </c>
      <c r="M15" s="43">
        <v>6.3</v>
      </c>
      <c r="N15" s="32"/>
      <c r="O15" s="32">
        <v>35.799999999999997</v>
      </c>
      <c r="P15" s="32">
        <v>35.299999999999997</v>
      </c>
      <c r="Q15" s="32"/>
      <c r="R15" s="32">
        <v>36</v>
      </c>
      <c r="S15" s="32">
        <v>36.799999999999997</v>
      </c>
      <c r="T15" s="32">
        <v>36.299999999999997</v>
      </c>
      <c r="U15" s="32">
        <v>36.299999999999997</v>
      </c>
      <c r="V15" s="32">
        <v>6.2</v>
      </c>
      <c r="W15" s="32">
        <v>6.2</v>
      </c>
      <c r="X15" s="32">
        <v>0</v>
      </c>
      <c r="Y15" s="32">
        <v>0</v>
      </c>
      <c r="Z15" s="23"/>
      <c r="AA15" s="32">
        <v>35.6</v>
      </c>
      <c r="AB15" s="32">
        <v>35.6</v>
      </c>
      <c r="AC15" s="32">
        <v>36.299999999999997</v>
      </c>
      <c r="AD15" s="32">
        <v>36.6</v>
      </c>
      <c r="AE15" s="32">
        <v>6.1</v>
      </c>
      <c r="AF15" s="32">
        <v>6.2</v>
      </c>
      <c r="AG15" s="32">
        <v>0</v>
      </c>
      <c r="AH15" s="32">
        <v>0</v>
      </c>
      <c r="AI15" s="23"/>
      <c r="AJ15" s="32">
        <v>37</v>
      </c>
      <c r="AK15" s="32">
        <v>36.9</v>
      </c>
      <c r="AL15" s="32">
        <v>37.299999999999997</v>
      </c>
      <c r="AM15" s="32">
        <v>37.299999999999997</v>
      </c>
      <c r="AN15" s="32">
        <v>6.3</v>
      </c>
      <c r="AO15" s="32">
        <v>6.4</v>
      </c>
      <c r="AP15" s="32">
        <v>0</v>
      </c>
      <c r="AQ15" s="32">
        <v>0</v>
      </c>
      <c r="AR15" s="23"/>
      <c r="AS15" s="32">
        <v>6</v>
      </c>
      <c r="AT15" s="32">
        <v>6.1</v>
      </c>
      <c r="AU15" s="23"/>
      <c r="AV15" s="32">
        <v>6.1</v>
      </c>
      <c r="AW15" s="32">
        <v>6.3</v>
      </c>
      <c r="AX15" s="32">
        <v>37.1</v>
      </c>
      <c r="AY15" s="32">
        <v>37.299999999999997</v>
      </c>
      <c r="AZ15" s="32">
        <v>37.299999999999997</v>
      </c>
      <c r="BA15" s="23"/>
      <c r="BB15" s="32">
        <v>36.9</v>
      </c>
      <c r="BC15" s="32">
        <v>37.1</v>
      </c>
      <c r="BD15" s="32">
        <v>36.799999999999997</v>
      </c>
      <c r="BE15" s="32">
        <v>36.9</v>
      </c>
      <c r="BF15" s="32">
        <v>6.3</v>
      </c>
      <c r="BG15" s="32">
        <v>6.3</v>
      </c>
      <c r="BH15" s="23"/>
      <c r="BI15" s="32">
        <v>37.4</v>
      </c>
      <c r="BJ15" s="32">
        <v>37.4</v>
      </c>
      <c r="BK15" s="32">
        <v>36.9</v>
      </c>
      <c r="BL15" s="32">
        <v>36.9</v>
      </c>
      <c r="BM15" s="23"/>
      <c r="BN15" s="32">
        <v>121.3</v>
      </c>
      <c r="BO15" s="32">
        <v>120.2</v>
      </c>
      <c r="BP15" s="23"/>
      <c r="BQ15" s="32">
        <v>38.1</v>
      </c>
      <c r="BR15" s="32">
        <v>38.1</v>
      </c>
      <c r="BS15" s="32">
        <v>37.5</v>
      </c>
      <c r="BT15" s="32">
        <v>37.6</v>
      </c>
      <c r="BU15" s="32">
        <v>6.4</v>
      </c>
      <c r="BV15" s="32">
        <v>6.3</v>
      </c>
      <c r="BW15" s="32">
        <v>0</v>
      </c>
      <c r="BX15" s="32">
        <v>0</v>
      </c>
      <c r="BY15" s="23"/>
      <c r="BZ15" s="32"/>
      <c r="CA15" s="23"/>
      <c r="CB15" s="23"/>
    </row>
    <row r="16" spans="1:80" s="5" customFormat="1">
      <c r="A16" s="20">
        <f>'Замер Актив 21 июня 2017'!A16</f>
        <v>42907</v>
      </c>
      <c r="B16" s="21" t="s">
        <v>45</v>
      </c>
      <c r="C16" s="22"/>
      <c r="D16" s="43">
        <v>36</v>
      </c>
      <c r="E16" s="43">
        <v>36.700000000000003</v>
      </c>
      <c r="F16" s="43">
        <v>36.9</v>
      </c>
      <c r="G16" s="43">
        <v>36.9</v>
      </c>
      <c r="H16" s="43">
        <v>0</v>
      </c>
      <c r="I16" s="43">
        <v>0</v>
      </c>
      <c r="J16" s="43">
        <v>6.2</v>
      </c>
      <c r="K16" s="43">
        <v>6.3</v>
      </c>
      <c r="L16" s="43">
        <v>6.2</v>
      </c>
      <c r="M16" s="43">
        <v>6.3</v>
      </c>
      <c r="N16" s="32"/>
      <c r="O16" s="32">
        <v>35.700000000000003</v>
      </c>
      <c r="P16" s="32">
        <v>35.200000000000003</v>
      </c>
      <c r="Q16" s="32"/>
      <c r="R16" s="32">
        <v>35.9</v>
      </c>
      <c r="S16" s="32">
        <v>36.799999999999997</v>
      </c>
      <c r="T16" s="32">
        <v>36.200000000000003</v>
      </c>
      <c r="U16" s="32">
        <v>36.200000000000003</v>
      </c>
      <c r="V16" s="32">
        <v>6.2</v>
      </c>
      <c r="W16" s="32">
        <v>6.2</v>
      </c>
      <c r="X16" s="32">
        <v>0</v>
      </c>
      <c r="Y16" s="32">
        <v>0</v>
      </c>
      <c r="Z16" s="23"/>
      <c r="AA16" s="32">
        <v>35.5</v>
      </c>
      <c r="AB16" s="32">
        <v>35.5</v>
      </c>
      <c r="AC16" s="32">
        <v>36.200000000000003</v>
      </c>
      <c r="AD16" s="32">
        <v>36.5</v>
      </c>
      <c r="AE16" s="32">
        <v>6.1</v>
      </c>
      <c r="AF16" s="32">
        <v>6.2</v>
      </c>
      <c r="AG16" s="32">
        <v>0</v>
      </c>
      <c r="AH16" s="32">
        <v>0</v>
      </c>
      <c r="AI16" s="23"/>
      <c r="AJ16" s="32">
        <v>36.9</v>
      </c>
      <c r="AK16" s="32">
        <v>36.700000000000003</v>
      </c>
      <c r="AL16" s="32">
        <v>37.200000000000003</v>
      </c>
      <c r="AM16" s="32">
        <v>37.200000000000003</v>
      </c>
      <c r="AN16" s="32">
        <v>6.3</v>
      </c>
      <c r="AO16" s="32">
        <v>6.3</v>
      </c>
      <c r="AP16" s="32">
        <v>0</v>
      </c>
      <c r="AQ16" s="32">
        <v>0</v>
      </c>
      <c r="AR16" s="23"/>
      <c r="AS16" s="32">
        <v>6</v>
      </c>
      <c r="AT16" s="32">
        <v>6.1</v>
      </c>
      <c r="AU16" s="23"/>
      <c r="AV16" s="32">
        <v>6.1</v>
      </c>
      <c r="AW16" s="32">
        <v>6.3</v>
      </c>
      <c r="AX16" s="32">
        <v>37</v>
      </c>
      <c r="AY16" s="32">
        <v>37.299999999999997</v>
      </c>
      <c r="AZ16" s="32">
        <v>37.299999999999997</v>
      </c>
      <c r="BA16" s="23"/>
      <c r="BB16" s="32">
        <v>36.799999999999997</v>
      </c>
      <c r="BC16" s="32">
        <v>37</v>
      </c>
      <c r="BD16" s="32">
        <v>36.799999999999997</v>
      </c>
      <c r="BE16" s="32">
        <v>36.799999999999997</v>
      </c>
      <c r="BF16" s="32">
        <v>6.2</v>
      </c>
      <c r="BG16" s="32">
        <v>6.3</v>
      </c>
      <c r="BH16" s="23"/>
      <c r="BI16" s="32">
        <v>37.4</v>
      </c>
      <c r="BJ16" s="32">
        <v>37.299999999999997</v>
      </c>
      <c r="BK16" s="32">
        <v>36.9</v>
      </c>
      <c r="BL16" s="32">
        <v>36.9</v>
      </c>
      <c r="BM16" s="23"/>
      <c r="BN16" s="32">
        <v>121.1</v>
      </c>
      <c r="BO16" s="32">
        <v>119.8</v>
      </c>
      <c r="BP16" s="23"/>
      <c r="BQ16" s="32">
        <v>38.1</v>
      </c>
      <c r="BR16" s="32">
        <v>38.1</v>
      </c>
      <c r="BS16" s="32">
        <v>37.5</v>
      </c>
      <c r="BT16" s="32">
        <v>37.5</v>
      </c>
      <c r="BU16" s="32">
        <v>6.4</v>
      </c>
      <c r="BV16" s="32">
        <v>6.3</v>
      </c>
      <c r="BW16" s="32">
        <v>0</v>
      </c>
      <c r="BX16" s="32">
        <v>0</v>
      </c>
      <c r="BY16" s="23"/>
      <c r="BZ16" s="32"/>
      <c r="CA16" s="23"/>
      <c r="CB16" s="23"/>
    </row>
    <row r="17" spans="1:82" s="5" customFormat="1">
      <c r="A17" s="20">
        <f>'Замер Актив 21 июня 2017'!A17</f>
        <v>42907</v>
      </c>
      <c r="B17" s="21" t="s">
        <v>46</v>
      </c>
      <c r="C17" s="22"/>
      <c r="D17" s="43">
        <v>35.9</v>
      </c>
      <c r="E17" s="43">
        <v>36.700000000000003</v>
      </c>
      <c r="F17" s="43">
        <v>36.9</v>
      </c>
      <c r="G17" s="43">
        <v>36.799999999999997</v>
      </c>
      <c r="H17" s="43">
        <v>0</v>
      </c>
      <c r="I17" s="43">
        <v>0</v>
      </c>
      <c r="J17" s="43">
        <v>6.2</v>
      </c>
      <c r="K17" s="43">
        <v>6.3</v>
      </c>
      <c r="L17" s="43">
        <v>6.2</v>
      </c>
      <c r="M17" s="43">
        <v>6.3</v>
      </c>
      <c r="N17" s="32"/>
      <c r="O17" s="32">
        <v>35.700000000000003</v>
      </c>
      <c r="P17" s="32">
        <v>35.200000000000003</v>
      </c>
      <c r="Q17" s="32"/>
      <c r="R17" s="32">
        <v>35.9</v>
      </c>
      <c r="S17" s="32">
        <v>36.700000000000003</v>
      </c>
      <c r="T17" s="32">
        <v>36.200000000000003</v>
      </c>
      <c r="U17" s="32">
        <v>36.200000000000003</v>
      </c>
      <c r="V17" s="32">
        <v>6.2</v>
      </c>
      <c r="W17" s="32">
        <v>6.2</v>
      </c>
      <c r="X17" s="32">
        <v>0</v>
      </c>
      <c r="Y17" s="32">
        <v>0</v>
      </c>
      <c r="Z17" s="23"/>
      <c r="AA17" s="32">
        <v>35.4</v>
      </c>
      <c r="AB17" s="32">
        <v>35.5</v>
      </c>
      <c r="AC17" s="32">
        <v>36.200000000000003</v>
      </c>
      <c r="AD17" s="32">
        <v>36.5</v>
      </c>
      <c r="AE17" s="32">
        <v>6.1</v>
      </c>
      <c r="AF17" s="32">
        <v>6.2</v>
      </c>
      <c r="AG17" s="32">
        <v>0</v>
      </c>
      <c r="AH17" s="32">
        <v>0</v>
      </c>
      <c r="AI17" s="23"/>
      <c r="AJ17" s="32">
        <v>36.9</v>
      </c>
      <c r="AK17" s="32">
        <v>36.700000000000003</v>
      </c>
      <c r="AL17" s="32">
        <v>37.200000000000003</v>
      </c>
      <c r="AM17" s="32">
        <v>37.200000000000003</v>
      </c>
      <c r="AN17" s="32">
        <v>6.3</v>
      </c>
      <c r="AO17" s="32">
        <v>6.3</v>
      </c>
      <c r="AP17" s="32">
        <v>0</v>
      </c>
      <c r="AQ17" s="32">
        <v>0</v>
      </c>
      <c r="AR17" s="23"/>
      <c r="AS17" s="32">
        <v>6.1</v>
      </c>
      <c r="AT17" s="32">
        <v>6.1</v>
      </c>
      <c r="AU17" s="23"/>
      <c r="AV17" s="32">
        <v>6.1</v>
      </c>
      <c r="AW17" s="32">
        <v>6.3</v>
      </c>
      <c r="AX17" s="32">
        <v>37</v>
      </c>
      <c r="AY17" s="32">
        <v>37.299999999999997</v>
      </c>
      <c r="AZ17" s="32">
        <v>37.299999999999997</v>
      </c>
      <c r="BA17" s="23"/>
      <c r="BB17" s="32">
        <v>36.799999999999997</v>
      </c>
      <c r="BC17" s="32">
        <v>37</v>
      </c>
      <c r="BD17" s="32">
        <v>36.799999999999997</v>
      </c>
      <c r="BE17" s="32">
        <v>36.9</v>
      </c>
      <c r="BF17" s="32">
        <v>6.2</v>
      </c>
      <c r="BG17" s="32">
        <v>6.3</v>
      </c>
      <c r="BH17" s="23"/>
      <c r="BI17" s="32">
        <v>37.4</v>
      </c>
      <c r="BJ17" s="32">
        <v>37.4</v>
      </c>
      <c r="BK17" s="32">
        <v>36.9</v>
      </c>
      <c r="BL17" s="32">
        <v>36.9</v>
      </c>
      <c r="BM17" s="23"/>
      <c r="BN17" s="32">
        <v>121.1</v>
      </c>
      <c r="BO17" s="32">
        <v>119.9</v>
      </c>
      <c r="BP17" s="23"/>
      <c r="BQ17" s="32">
        <v>38</v>
      </c>
      <c r="BR17" s="32">
        <v>38</v>
      </c>
      <c r="BS17" s="32">
        <v>37.5</v>
      </c>
      <c r="BT17" s="32">
        <v>37.5</v>
      </c>
      <c r="BU17" s="32">
        <v>6.4</v>
      </c>
      <c r="BV17" s="32">
        <v>6.3</v>
      </c>
      <c r="BW17" s="32">
        <v>0</v>
      </c>
      <c r="BX17" s="32">
        <v>0</v>
      </c>
      <c r="BY17" s="23"/>
      <c r="BZ17" s="32"/>
      <c r="CA17" s="23"/>
      <c r="CB17" s="23"/>
    </row>
    <row r="18" spans="1:82" s="5" customFormat="1">
      <c r="A18" s="20">
        <f>'Замер Актив 21 июня 2017'!A18</f>
        <v>42907</v>
      </c>
      <c r="B18" s="31" t="s">
        <v>47</v>
      </c>
      <c r="C18" s="22"/>
      <c r="D18" s="43">
        <v>36</v>
      </c>
      <c r="E18" s="43">
        <v>36.799999999999997</v>
      </c>
      <c r="F18" s="43">
        <v>36.799999999999997</v>
      </c>
      <c r="G18" s="43">
        <v>36.799999999999997</v>
      </c>
      <c r="H18" s="43">
        <v>0</v>
      </c>
      <c r="I18" s="43">
        <v>0</v>
      </c>
      <c r="J18" s="43">
        <v>6.2</v>
      </c>
      <c r="K18" s="43">
        <v>6.3</v>
      </c>
      <c r="L18" s="43">
        <v>6.2</v>
      </c>
      <c r="M18" s="43">
        <v>6.3</v>
      </c>
      <c r="N18" s="32"/>
      <c r="O18" s="32">
        <v>35.700000000000003</v>
      </c>
      <c r="P18" s="32">
        <v>35.200000000000003</v>
      </c>
      <c r="Q18" s="32"/>
      <c r="R18" s="32">
        <v>35.9</v>
      </c>
      <c r="S18" s="32">
        <v>36.700000000000003</v>
      </c>
      <c r="T18" s="32">
        <v>36.200000000000003</v>
      </c>
      <c r="U18" s="32">
        <v>36.200000000000003</v>
      </c>
      <c r="V18" s="32">
        <v>6.2</v>
      </c>
      <c r="W18" s="32">
        <v>6.2</v>
      </c>
      <c r="X18" s="32">
        <v>0</v>
      </c>
      <c r="Y18" s="32">
        <v>0</v>
      </c>
      <c r="Z18" s="32"/>
      <c r="AA18" s="32">
        <v>35.5</v>
      </c>
      <c r="AB18" s="32">
        <v>35.5</v>
      </c>
      <c r="AC18" s="32">
        <v>36.200000000000003</v>
      </c>
      <c r="AD18" s="32">
        <v>36.5</v>
      </c>
      <c r="AE18" s="32">
        <v>6.1</v>
      </c>
      <c r="AF18" s="32">
        <v>6.2</v>
      </c>
      <c r="AG18" s="32">
        <v>0</v>
      </c>
      <c r="AH18" s="32">
        <v>0</v>
      </c>
      <c r="AI18" s="32"/>
      <c r="AJ18" s="32">
        <v>36.9</v>
      </c>
      <c r="AK18" s="32">
        <v>36.700000000000003</v>
      </c>
      <c r="AL18" s="32">
        <v>37.200000000000003</v>
      </c>
      <c r="AM18" s="32">
        <v>37.200000000000003</v>
      </c>
      <c r="AN18" s="32">
        <v>6.3</v>
      </c>
      <c r="AO18" s="32">
        <v>6.3</v>
      </c>
      <c r="AP18" s="32">
        <v>0</v>
      </c>
      <c r="AQ18" s="32">
        <v>0</v>
      </c>
      <c r="AR18" s="32"/>
      <c r="AS18" s="32">
        <v>6.1</v>
      </c>
      <c r="AT18" s="32">
        <v>6.1</v>
      </c>
      <c r="AU18" s="23"/>
      <c r="AV18" s="32">
        <v>6.2</v>
      </c>
      <c r="AW18" s="32">
        <v>6.3</v>
      </c>
      <c r="AX18" s="32">
        <v>37</v>
      </c>
      <c r="AY18" s="32">
        <v>37.299999999999997</v>
      </c>
      <c r="AZ18" s="32">
        <v>37.299999999999997</v>
      </c>
      <c r="BA18" s="23"/>
      <c r="BB18" s="32">
        <v>36.799999999999997</v>
      </c>
      <c r="BC18" s="32">
        <v>37</v>
      </c>
      <c r="BD18" s="32">
        <v>36.799999999999997</v>
      </c>
      <c r="BE18" s="32">
        <v>36.799999999999997</v>
      </c>
      <c r="BF18" s="32">
        <v>6.2</v>
      </c>
      <c r="BG18" s="32">
        <v>6.3</v>
      </c>
      <c r="BH18" s="32"/>
      <c r="BI18" s="32">
        <v>37.4</v>
      </c>
      <c r="BJ18" s="32">
        <v>37.299999999999997</v>
      </c>
      <c r="BK18" s="32">
        <v>36.9</v>
      </c>
      <c r="BL18" s="32">
        <v>36.9</v>
      </c>
      <c r="BM18" s="32"/>
      <c r="BN18" s="32">
        <v>121.1</v>
      </c>
      <c r="BO18" s="32">
        <v>119.8</v>
      </c>
      <c r="BP18" s="32"/>
      <c r="BQ18" s="32">
        <v>38</v>
      </c>
      <c r="BR18" s="32">
        <v>38</v>
      </c>
      <c r="BS18" s="32">
        <v>37.5</v>
      </c>
      <c r="BT18" s="32">
        <v>37.5</v>
      </c>
      <c r="BU18" s="32">
        <v>6.4</v>
      </c>
      <c r="BV18" s="32">
        <v>6.3</v>
      </c>
      <c r="BW18" s="32">
        <v>0</v>
      </c>
      <c r="BX18" s="32">
        <v>0</v>
      </c>
      <c r="BY18" s="23"/>
      <c r="BZ18" s="32"/>
      <c r="CA18" s="23"/>
      <c r="CB18" s="23"/>
    </row>
    <row r="19" spans="1:82" s="5" customFormat="1">
      <c r="A19" s="20">
        <f>'Замер Актив 21 июня 2017'!A19</f>
        <v>42907</v>
      </c>
      <c r="B19" s="31" t="s">
        <v>48</v>
      </c>
      <c r="C19" s="22"/>
      <c r="D19" s="43">
        <v>35.9</v>
      </c>
      <c r="E19" s="43">
        <v>36.799999999999997</v>
      </c>
      <c r="F19" s="43">
        <v>36.9</v>
      </c>
      <c r="G19" s="43">
        <v>36.799999999999997</v>
      </c>
      <c r="H19" s="43">
        <v>0</v>
      </c>
      <c r="I19" s="43">
        <v>0</v>
      </c>
      <c r="J19" s="43">
        <v>6.2</v>
      </c>
      <c r="K19" s="43">
        <v>6.3</v>
      </c>
      <c r="L19" s="43">
        <v>6.2</v>
      </c>
      <c r="M19" s="43">
        <v>6.3</v>
      </c>
      <c r="N19" s="32"/>
      <c r="O19" s="32">
        <v>35.700000000000003</v>
      </c>
      <c r="P19" s="32">
        <v>35.200000000000003</v>
      </c>
      <c r="Q19" s="32"/>
      <c r="R19" s="32">
        <v>35.9</v>
      </c>
      <c r="S19" s="32">
        <v>36.700000000000003</v>
      </c>
      <c r="T19" s="32">
        <v>36.200000000000003</v>
      </c>
      <c r="U19" s="32">
        <v>36.200000000000003</v>
      </c>
      <c r="V19" s="32">
        <v>6.2</v>
      </c>
      <c r="W19" s="32">
        <v>6.2</v>
      </c>
      <c r="X19" s="32">
        <v>0</v>
      </c>
      <c r="Y19" s="32">
        <v>0</v>
      </c>
      <c r="Z19" s="32"/>
      <c r="AA19" s="32">
        <v>35.5</v>
      </c>
      <c r="AB19" s="32">
        <v>35.5</v>
      </c>
      <c r="AC19" s="32">
        <v>36.200000000000003</v>
      </c>
      <c r="AD19" s="32">
        <v>36.5</v>
      </c>
      <c r="AE19" s="32">
        <v>6.1</v>
      </c>
      <c r="AF19" s="32">
        <v>6.2</v>
      </c>
      <c r="AG19" s="32">
        <v>0</v>
      </c>
      <c r="AH19" s="32">
        <v>0</v>
      </c>
      <c r="AI19" s="32"/>
      <c r="AJ19" s="32">
        <v>36.9</v>
      </c>
      <c r="AK19" s="32">
        <v>36.700000000000003</v>
      </c>
      <c r="AL19" s="32">
        <v>37.1</v>
      </c>
      <c r="AM19" s="32">
        <v>37.200000000000003</v>
      </c>
      <c r="AN19" s="32">
        <v>6.3</v>
      </c>
      <c r="AO19" s="32">
        <v>6.3</v>
      </c>
      <c r="AP19" s="32">
        <v>0</v>
      </c>
      <c r="AQ19" s="32">
        <v>0</v>
      </c>
      <c r="AR19" s="32"/>
      <c r="AS19" s="32">
        <v>6.1</v>
      </c>
      <c r="AT19" s="32">
        <v>6.1</v>
      </c>
      <c r="AU19" s="23"/>
      <c r="AV19" s="32">
        <v>6.1</v>
      </c>
      <c r="AW19" s="32">
        <v>6.3</v>
      </c>
      <c r="AX19" s="32">
        <v>37</v>
      </c>
      <c r="AY19" s="32">
        <v>37.299999999999997</v>
      </c>
      <c r="AZ19" s="32">
        <v>37.299999999999997</v>
      </c>
      <c r="BA19" s="23"/>
      <c r="BB19" s="32">
        <v>36.799999999999997</v>
      </c>
      <c r="BC19" s="32">
        <v>36.9</v>
      </c>
      <c r="BD19" s="32">
        <v>36.799999999999997</v>
      </c>
      <c r="BE19" s="32">
        <v>36.9</v>
      </c>
      <c r="BF19" s="32">
        <v>6.2</v>
      </c>
      <c r="BG19" s="32">
        <v>6.3</v>
      </c>
      <c r="BH19" s="32"/>
      <c r="BI19" s="32">
        <v>37.299999999999997</v>
      </c>
      <c r="BJ19" s="32">
        <v>37.299999999999997</v>
      </c>
      <c r="BK19" s="32">
        <v>36.9</v>
      </c>
      <c r="BL19" s="32">
        <v>36.9</v>
      </c>
      <c r="BM19" s="32"/>
      <c r="BN19" s="32">
        <v>121.1</v>
      </c>
      <c r="BO19" s="32">
        <v>119.8</v>
      </c>
      <c r="BP19" s="32"/>
      <c r="BQ19" s="32">
        <v>38</v>
      </c>
      <c r="BR19" s="32">
        <v>38</v>
      </c>
      <c r="BS19" s="32">
        <v>37.5</v>
      </c>
      <c r="BT19" s="32">
        <v>37.5</v>
      </c>
      <c r="BU19" s="32">
        <v>6.4</v>
      </c>
      <c r="BV19" s="32">
        <v>6.3</v>
      </c>
      <c r="BW19" s="32">
        <v>0</v>
      </c>
      <c r="BX19" s="32">
        <v>0</v>
      </c>
      <c r="BY19" s="23"/>
      <c r="BZ19" s="32"/>
      <c r="CA19" s="23"/>
      <c r="CB19" s="23"/>
    </row>
    <row r="20" spans="1:82" s="34" customFormat="1">
      <c r="A20" s="20">
        <f>'Замер Актив 21 июня 2017'!A20</f>
        <v>42907</v>
      </c>
      <c r="B20" s="31" t="s">
        <v>49</v>
      </c>
      <c r="C20" s="43"/>
      <c r="D20" s="43">
        <v>35.9</v>
      </c>
      <c r="E20" s="43">
        <v>36.799999999999997</v>
      </c>
      <c r="F20" s="43">
        <v>36.9</v>
      </c>
      <c r="G20" s="43">
        <v>36.799999999999997</v>
      </c>
      <c r="H20" s="43">
        <v>0</v>
      </c>
      <c r="I20" s="43">
        <v>0</v>
      </c>
      <c r="J20" s="43">
        <v>6.2</v>
      </c>
      <c r="K20" s="43">
        <v>6.3</v>
      </c>
      <c r="L20" s="43">
        <v>6.2</v>
      </c>
      <c r="M20" s="43">
        <v>6.3</v>
      </c>
      <c r="N20" s="32"/>
      <c r="O20" s="32">
        <v>35.700000000000003</v>
      </c>
      <c r="P20" s="32">
        <v>35.299999999999997</v>
      </c>
      <c r="Q20" s="32"/>
      <c r="R20" s="32">
        <v>35.9</v>
      </c>
      <c r="S20" s="32">
        <v>36.700000000000003</v>
      </c>
      <c r="T20" s="32">
        <v>36.200000000000003</v>
      </c>
      <c r="U20" s="32">
        <v>36.200000000000003</v>
      </c>
      <c r="V20" s="32">
        <v>6.2</v>
      </c>
      <c r="W20" s="32">
        <v>6.2</v>
      </c>
      <c r="X20" s="32">
        <v>0</v>
      </c>
      <c r="Y20" s="32">
        <v>0</v>
      </c>
      <c r="Z20" s="32"/>
      <c r="AA20" s="32">
        <v>35.5</v>
      </c>
      <c r="AB20" s="32">
        <v>35.5</v>
      </c>
      <c r="AC20" s="32">
        <v>36.299999999999997</v>
      </c>
      <c r="AD20" s="32">
        <v>36.6</v>
      </c>
      <c r="AE20" s="32">
        <v>6.1</v>
      </c>
      <c r="AF20" s="32">
        <v>6.2</v>
      </c>
      <c r="AG20" s="32">
        <v>0</v>
      </c>
      <c r="AH20" s="32">
        <v>0</v>
      </c>
      <c r="AI20" s="32"/>
      <c r="AJ20" s="32">
        <v>36.9</v>
      </c>
      <c r="AK20" s="32">
        <v>36.700000000000003</v>
      </c>
      <c r="AL20" s="32">
        <v>37.200000000000003</v>
      </c>
      <c r="AM20" s="32">
        <v>37.200000000000003</v>
      </c>
      <c r="AN20" s="32">
        <v>6.3</v>
      </c>
      <c r="AO20" s="32">
        <v>6.3</v>
      </c>
      <c r="AP20" s="32">
        <v>0</v>
      </c>
      <c r="AQ20" s="32">
        <v>0</v>
      </c>
      <c r="AR20" s="32"/>
      <c r="AS20" s="32">
        <v>6.1</v>
      </c>
      <c r="AT20" s="32">
        <v>6.1</v>
      </c>
      <c r="AU20" s="23"/>
      <c r="AV20" s="32">
        <v>6.1</v>
      </c>
      <c r="AW20" s="32">
        <v>6.3</v>
      </c>
      <c r="AX20" s="32">
        <v>37</v>
      </c>
      <c r="AY20" s="32">
        <v>37.299999999999997</v>
      </c>
      <c r="AZ20" s="32">
        <v>37.299999999999997</v>
      </c>
      <c r="BA20" s="23"/>
      <c r="BB20" s="32">
        <v>36.799999999999997</v>
      </c>
      <c r="BC20" s="32">
        <v>37</v>
      </c>
      <c r="BD20" s="32">
        <v>36.799999999999997</v>
      </c>
      <c r="BE20" s="32">
        <v>36.9</v>
      </c>
      <c r="BF20" s="32">
        <v>6.2</v>
      </c>
      <c r="BG20" s="32">
        <v>6.3</v>
      </c>
      <c r="BH20" s="32"/>
      <c r="BI20" s="32">
        <v>37.4</v>
      </c>
      <c r="BJ20" s="32">
        <v>37.299999999999997</v>
      </c>
      <c r="BK20" s="32">
        <v>36.9</v>
      </c>
      <c r="BL20" s="32">
        <v>36.9</v>
      </c>
      <c r="BM20" s="32"/>
      <c r="BN20" s="32">
        <v>121.2</v>
      </c>
      <c r="BO20" s="32">
        <v>120</v>
      </c>
      <c r="BP20" s="32"/>
      <c r="BQ20" s="32">
        <v>38</v>
      </c>
      <c r="BR20" s="32">
        <v>38</v>
      </c>
      <c r="BS20" s="32">
        <v>37.5</v>
      </c>
      <c r="BT20" s="32">
        <v>37.5</v>
      </c>
      <c r="BU20" s="32">
        <v>6.4</v>
      </c>
      <c r="BV20" s="32">
        <v>6.3</v>
      </c>
      <c r="BW20" s="32">
        <v>0</v>
      </c>
      <c r="BX20" s="32">
        <v>0</v>
      </c>
      <c r="BY20" s="32"/>
      <c r="BZ20" s="32"/>
      <c r="CA20" s="33"/>
      <c r="CB20" s="33"/>
      <c r="CD20" s="5"/>
    </row>
    <row r="21" spans="1:82" s="5" customFormat="1">
      <c r="A21" s="20">
        <f>'Замер Актив 21 июня 2017'!A21</f>
        <v>42907</v>
      </c>
      <c r="B21" s="21" t="s">
        <v>50</v>
      </c>
      <c r="C21" s="22"/>
      <c r="D21" s="43">
        <v>36</v>
      </c>
      <c r="E21" s="43">
        <v>36.799999999999997</v>
      </c>
      <c r="F21" s="43">
        <v>36.9</v>
      </c>
      <c r="G21" s="43">
        <v>36.9</v>
      </c>
      <c r="H21" s="43">
        <v>0</v>
      </c>
      <c r="I21" s="43">
        <v>0</v>
      </c>
      <c r="J21" s="43">
        <v>6.2</v>
      </c>
      <c r="K21" s="43">
        <v>6.3</v>
      </c>
      <c r="L21" s="43">
        <v>6.2</v>
      </c>
      <c r="M21" s="43">
        <v>6.3</v>
      </c>
      <c r="N21" s="32"/>
      <c r="O21" s="32">
        <v>35.799999999999997</v>
      </c>
      <c r="P21" s="32">
        <v>35.299999999999997</v>
      </c>
      <c r="Q21" s="32"/>
      <c r="R21" s="32">
        <v>36</v>
      </c>
      <c r="S21" s="32">
        <v>36.799999999999997</v>
      </c>
      <c r="T21" s="32">
        <v>36.200000000000003</v>
      </c>
      <c r="U21" s="32">
        <v>36.200000000000003</v>
      </c>
      <c r="V21" s="32">
        <v>6.2</v>
      </c>
      <c r="W21" s="32">
        <v>6.2</v>
      </c>
      <c r="X21" s="32">
        <v>0</v>
      </c>
      <c r="Y21" s="32">
        <v>0</v>
      </c>
      <c r="Z21" s="23"/>
      <c r="AA21" s="32">
        <v>35.5</v>
      </c>
      <c r="AB21" s="32">
        <v>35.6</v>
      </c>
      <c r="AC21" s="32">
        <v>36.299999999999997</v>
      </c>
      <c r="AD21" s="32">
        <v>36.6</v>
      </c>
      <c r="AE21" s="32">
        <v>6.1</v>
      </c>
      <c r="AF21" s="32">
        <v>6.2</v>
      </c>
      <c r="AG21" s="32">
        <v>0</v>
      </c>
      <c r="AH21" s="32">
        <v>0</v>
      </c>
      <c r="AI21" s="23"/>
      <c r="AJ21" s="32">
        <v>37</v>
      </c>
      <c r="AK21" s="32">
        <v>36.799999999999997</v>
      </c>
      <c r="AL21" s="32">
        <v>37.299999999999997</v>
      </c>
      <c r="AM21" s="32">
        <v>37.299999999999997</v>
      </c>
      <c r="AN21" s="32">
        <v>6.3</v>
      </c>
      <c r="AO21" s="32">
        <v>6.3</v>
      </c>
      <c r="AP21" s="32">
        <v>0</v>
      </c>
      <c r="AQ21" s="32">
        <v>0</v>
      </c>
      <c r="AR21" s="23"/>
      <c r="AS21" s="32">
        <v>6.1</v>
      </c>
      <c r="AT21" s="32">
        <v>6.2</v>
      </c>
      <c r="AU21" s="23"/>
      <c r="AV21" s="32">
        <v>6.1</v>
      </c>
      <c r="AW21" s="32">
        <v>6.3</v>
      </c>
      <c r="AX21" s="32">
        <v>37</v>
      </c>
      <c r="AY21" s="32">
        <v>37.4</v>
      </c>
      <c r="AZ21" s="32">
        <v>37.4</v>
      </c>
      <c r="BA21" s="23"/>
      <c r="BB21" s="32">
        <v>36.9</v>
      </c>
      <c r="BC21" s="32">
        <v>37</v>
      </c>
      <c r="BD21" s="32">
        <v>36.9</v>
      </c>
      <c r="BE21" s="32">
        <v>36.9</v>
      </c>
      <c r="BF21" s="32">
        <v>6.2</v>
      </c>
      <c r="BG21" s="32">
        <v>6.3</v>
      </c>
      <c r="BH21" s="32"/>
      <c r="BI21" s="32">
        <v>37.4</v>
      </c>
      <c r="BJ21" s="32">
        <v>37.299999999999997</v>
      </c>
      <c r="BK21" s="32">
        <v>36.9</v>
      </c>
      <c r="BL21" s="32">
        <v>36.9</v>
      </c>
      <c r="BM21" s="32"/>
      <c r="BN21" s="32">
        <v>121.3</v>
      </c>
      <c r="BO21" s="32">
        <v>120.1</v>
      </c>
      <c r="BP21" s="23"/>
      <c r="BQ21" s="32">
        <v>38.1</v>
      </c>
      <c r="BR21" s="32">
        <v>38.1</v>
      </c>
      <c r="BS21" s="32">
        <v>37.5</v>
      </c>
      <c r="BT21" s="32">
        <v>37.6</v>
      </c>
      <c r="BU21" s="32">
        <v>6.4</v>
      </c>
      <c r="BV21" s="32">
        <v>6.3</v>
      </c>
      <c r="BW21" s="32">
        <v>0</v>
      </c>
      <c r="BX21" s="32">
        <v>0</v>
      </c>
      <c r="BY21" s="23"/>
      <c r="BZ21" s="32"/>
      <c r="CA21" s="23"/>
      <c r="CB21" s="23"/>
    </row>
    <row r="22" spans="1:82" s="5" customFormat="1">
      <c r="A22" s="20">
        <f>'Замер Актив 21 июня 2017'!A22</f>
        <v>42907</v>
      </c>
      <c r="B22" s="21" t="s">
        <v>51</v>
      </c>
      <c r="C22" s="22"/>
      <c r="D22" s="43">
        <v>36</v>
      </c>
      <c r="E22" s="43">
        <v>36.799999999999997</v>
      </c>
      <c r="F22" s="43">
        <v>37</v>
      </c>
      <c r="G22" s="43">
        <v>37</v>
      </c>
      <c r="H22" s="43">
        <v>0</v>
      </c>
      <c r="I22" s="43">
        <v>0</v>
      </c>
      <c r="J22" s="43">
        <v>6.2</v>
      </c>
      <c r="K22" s="43">
        <v>6.3</v>
      </c>
      <c r="L22" s="43">
        <v>6.2</v>
      </c>
      <c r="M22" s="43">
        <v>6.3</v>
      </c>
      <c r="N22" s="32"/>
      <c r="O22" s="32">
        <v>35.799999999999997</v>
      </c>
      <c r="P22" s="32">
        <v>35.299999999999997</v>
      </c>
      <c r="Q22" s="32"/>
      <c r="R22" s="32">
        <v>36</v>
      </c>
      <c r="S22" s="32">
        <v>36.799999999999997</v>
      </c>
      <c r="T22" s="32">
        <v>36.200000000000003</v>
      </c>
      <c r="U22" s="32">
        <v>36.200000000000003</v>
      </c>
      <c r="V22" s="32">
        <v>6.2</v>
      </c>
      <c r="W22" s="32">
        <v>6.2</v>
      </c>
      <c r="X22" s="32">
        <v>0</v>
      </c>
      <c r="Y22" s="32">
        <v>0</v>
      </c>
      <c r="Z22" s="23"/>
      <c r="AA22" s="32">
        <v>35.5</v>
      </c>
      <c r="AB22" s="32">
        <v>35.5</v>
      </c>
      <c r="AC22" s="32">
        <v>36.299999999999997</v>
      </c>
      <c r="AD22" s="32">
        <v>36.6</v>
      </c>
      <c r="AE22" s="32">
        <v>6.1</v>
      </c>
      <c r="AF22" s="32">
        <v>6.2</v>
      </c>
      <c r="AG22" s="32">
        <v>0</v>
      </c>
      <c r="AH22" s="32">
        <v>0</v>
      </c>
      <c r="AI22" s="23"/>
      <c r="AJ22" s="32">
        <v>36.9</v>
      </c>
      <c r="AK22" s="32">
        <v>36.799999999999997</v>
      </c>
      <c r="AL22" s="32">
        <v>37.299999999999997</v>
      </c>
      <c r="AM22" s="32">
        <v>37.299999999999997</v>
      </c>
      <c r="AN22" s="32">
        <v>6.3</v>
      </c>
      <c r="AO22" s="32">
        <v>6.3</v>
      </c>
      <c r="AP22" s="32">
        <v>0</v>
      </c>
      <c r="AQ22" s="32">
        <v>0</v>
      </c>
      <c r="AR22" s="23"/>
      <c r="AS22" s="32">
        <v>6.1</v>
      </c>
      <c r="AT22" s="32">
        <v>6.1</v>
      </c>
      <c r="AU22" s="23"/>
      <c r="AV22" s="32">
        <v>6.1</v>
      </c>
      <c r="AW22" s="32">
        <v>6.3</v>
      </c>
      <c r="AX22" s="32">
        <v>37.1</v>
      </c>
      <c r="AY22" s="32">
        <v>37.4</v>
      </c>
      <c r="AZ22" s="32">
        <v>37.4</v>
      </c>
      <c r="BA22" s="23"/>
      <c r="BB22" s="32">
        <v>36.9</v>
      </c>
      <c r="BC22" s="32">
        <v>37</v>
      </c>
      <c r="BD22" s="32">
        <v>36.9</v>
      </c>
      <c r="BE22" s="32">
        <v>36.9</v>
      </c>
      <c r="BF22" s="32">
        <v>6.2</v>
      </c>
      <c r="BG22" s="32">
        <v>6.3</v>
      </c>
      <c r="BH22" s="23"/>
      <c r="BI22" s="32">
        <v>37.4</v>
      </c>
      <c r="BJ22" s="32">
        <v>37.4</v>
      </c>
      <c r="BK22" s="32">
        <v>37</v>
      </c>
      <c r="BL22" s="32">
        <v>36.9</v>
      </c>
      <c r="BM22" s="23"/>
      <c r="BN22" s="32">
        <v>121.3</v>
      </c>
      <c r="BO22" s="32">
        <v>120.1</v>
      </c>
      <c r="BP22" s="23"/>
      <c r="BQ22" s="32">
        <v>38.1</v>
      </c>
      <c r="BR22" s="32">
        <v>38.1</v>
      </c>
      <c r="BS22" s="32">
        <v>37.6</v>
      </c>
      <c r="BT22" s="32">
        <v>37.6</v>
      </c>
      <c r="BU22" s="32">
        <v>6.4</v>
      </c>
      <c r="BV22" s="32">
        <v>6.3</v>
      </c>
      <c r="BW22" s="32">
        <v>0</v>
      </c>
      <c r="BX22" s="32">
        <v>0</v>
      </c>
      <c r="BY22" s="23"/>
      <c r="BZ22" s="32"/>
      <c r="CA22" s="23"/>
      <c r="CB22" s="23"/>
    </row>
    <row r="23" spans="1:82" s="5" customFormat="1">
      <c r="A23" s="20">
        <f>'Замер Актив 21 июня 2017'!A23</f>
        <v>42907</v>
      </c>
      <c r="B23" s="21" t="s">
        <v>52</v>
      </c>
      <c r="C23" s="22"/>
      <c r="D23" s="43">
        <v>36</v>
      </c>
      <c r="E23" s="43">
        <v>36.799999999999997</v>
      </c>
      <c r="F23" s="43">
        <v>36.9</v>
      </c>
      <c r="G23" s="43">
        <v>36.9</v>
      </c>
      <c r="H23" s="43">
        <v>0</v>
      </c>
      <c r="I23" s="43">
        <v>0</v>
      </c>
      <c r="J23" s="43">
        <v>6.2</v>
      </c>
      <c r="K23" s="43">
        <v>6.3</v>
      </c>
      <c r="L23" s="43">
        <v>6.2</v>
      </c>
      <c r="M23" s="43">
        <v>6.3</v>
      </c>
      <c r="N23" s="32"/>
      <c r="O23" s="32">
        <v>35.799999999999997</v>
      </c>
      <c r="P23" s="32">
        <v>35.299999999999997</v>
      </c>
      <c r="Q23" s="32"/>
      <c r="R23" s="32">
        <v>36</v>
      </c>
      <c r="S23" s="32">
        <v>36.799999999999997</v>
      </c>
      <c r="T23" s="32">
        <v>36.200000000000003</v>
      </c>
      <c r="U23" s="32">
        <v>36.200000000000003</v>
      </c>
      <c r="V23" s="32">
        <v>6.2</v>
      </c>
      <c r="W23" s="32">
        <v>6.2</v>
      </c>
      <c r="X23" s="32">
        <v>0</v>
      </c>
      <c r="Y23" s="32">
        <v>0</v>
      </c>
      <c r="Z23" s="23"/>
      <c r="AA23" s="32">
        <v>35.4</v>
      </c>
      <c r="AB23" s="32">
        <v>35.5</v>
      </c>
      <c r="AC23" s="32">
        <v>36.299999999999997</v>
      </c>
      <c r="AD23" s="32">
        <v>36.6</v>
      </c>
      <c r="AE23" s="32">
        <v>6.1</v>
      </c>
      <c r="AF23" s="32">
        <v>6.2</v>
      </c>
      <c r="AG23" s="32">
        <v>0</v>
      </c>
      <c r="AH23" s="32">
        <v>0</v>
      </c>
      <c r="AI23" s="23"/>
      <c r="AJ23" s="32">
        <v>37.1</v>
      </c>
      <c r="AK23" s="32">
        <v>36.9</v>
      </c>
      <c r="AL23" s="32">
        <v>37.200000000000003</v>
      </c>
      <c r="AM23" s="32">
        <v>37.200000000000003</v>
      </c>
      <c r="AN23" s="32">
        <v>6.3</v>
      </c>
      <c r="AO23" s="32">
        <v>6.3</v>
      </c>
      <c r="AP23" s="32">
        <v>0</v>
      </c>
      <c r="AQ23" s="32">
        <v>0</v>
      </c>
      <c r="AR23" s="23"/>
      <c r="AS23" s="32">
        <v>6.1</v>
      </c>
      <c r="AT23" s="32">
        <v>6.1</v>
      </c>
      <c r="AU23" s="23"/>
      <c r="AV23" s="32">
        <v>6.1</v>
      </c>
      <c r="AW23" s="32">
        <v>6.3</v>
      </c>
      <c r="AX23" s="32">
        <v>37</v>
      </c>
      <c r="AY23" s="32">
        <v>37.4</v>
      </c>
      <c r="AZ23" s="32">
        <v>37.299999999999997</v>
      </c>
      <c r="BA23" s="23"/>
      <c r="BB23" s="32">
        <v>36.9</v>
      </c>
      <c r="BC23" s="32">
        <v>37</v>
      </c>
      <c r="BD23" s="32">
        <v>36.799999999999997</v>
      </c>
      <c r="BE23" s="32">
        <v>36.9</v>
      </c>
      <c r="BF23" s="32">
        <v>6.2</v>
      </c>
      <c r="BG23" s="32">
        <v>6.3</v>
      </c>
      <c r="BH23" s="23"/>
      <c r="BI23" s="32">
        <v>37.4</v>
      </c>
      <c r="BJ23" s="32">
        <v>37.4</v>
      </c>
      <c r="BK23" s="32">
        <v>36.9</v>
      </c>
      <c r="BL23" s="32">
        <v>36.9</v>
      </c>
      <c r="BM23" s="23"/>
      <c r="BN23" s="32">
        <v>121.4</v>
      </c>
      <c r="BO23" s="32">
        <v>120</v>
      </c>
      <c r="BP23" s="23"/>
      <c r="BQ23" s="32">
        <v>38.1</v>
      </c>
      <c r="BR23" s="32">
        <v>38.1</v>
      </c>
      <c r="BS23" s="32">
        <v>37.6</v>
      </c>
      <c r="BT23" s="32">
        <v>37.6</v>
      </c>
      <c r="BU23" s="32">
        <v>6.4</v>
      </c>
      <c r="BV23" s="32">
        <v>6.3</v>
      </c>
      <c r="BW23" s="32">
        <v>0</v>
      </c>
      <c r="BX23" s="32">
        <v>0</v>
      </c>
      <c r="BY23" s="23"/>
      <c r="BZ23" s="32"/>
      <c r="CA23" s="23"/>
      <c r="CB23" s="23"/>
    </row>
    <row r="24" spans="1:82" s="5" customFormat="1">
      <c r="A24" s="20">
        <f>'Замер Актив 21 июня 2017'!A24</f>
        <v>42907</v>
      </c>
      <c r="B24" s="21" t="s">
        <v>53</v>
      </c>
      <c r="C24" s="22"/>
      <c r="D24" s="43">
        <v>35.9</v>
      </c>
      <c r="E24" s="43">
        <v>36.799999999999997</v>
      </c>
      <c r="F24" s="43">
        <v>37</v>
      </c>
      <c r="G24" s="43">
        <v>36.9</v>
      </c>
      <c r="H24" s="43">
        <v>0</v>
      </c>
      <c r="I24" s="43">
        <v>0</v>
      </c>
      <c r="J24" s="43">
        <v>6.2</v>
      </c>
      <c r="K24" s="43">
        <v>6.3</v>
      </c>
      <c r="L24" s="43">
        <v>6.2</v>
      </c>
      <c r="M24" s="43">
        <v>6.3</v>
      </c>
      <c r="N24" s="32"/>
      <c r="O24" s="32">
        <v>35.799999999999997</v>
      </c>
      <c r="P24" s="32">
        <v>35.299999999999997</v>
      </c>
      <c r="Q24" s="32"/>
      <c r="R24" s="32">
        <v>35.9</v>
      </c>
      <c r="S24" s="32">
        <v>36.700000000000003</v>
      </c>
      <c r="T24" s="32">
        <v>36.200000000000003</v>
      </c>
      <c r="U24" s="32">
        <v>36.200000000000003</v>
      </c>
      <c r="V24" s="32">
        <v>6.2</v>
      </c>
      <c r="W24" s="32">
        <v>6.2</v>
      </c>
      <c r="X24" s="32">
        <v>0</v>
      </c>
      <c r="Y24" s="32">
        <v>0</v>
      </c>
      <c r="Z24" s="23"/>
      <c r="AA24" s="32">
        <v>35.5</v>
      </c>
      <c r="AB24" s="32">
        <v>35.5</v>
      </c>
      <c r="AC24" s="32">
        <v>36.299999999999997</v>
      </c>
      <c r="AD24" s="32">
        <v>36.6</v>
      </c>
      <c r="AE24" s="32">
        <v>6.1</v>
      </c>
      <c r="AF24" s="32">
        <v>6.2</v>
      </c>
      <c r="AG24" s="32">
        <v>0</v>
      </c>
      <c r="AH24" s="32">
        <v>0</v>
      </c>
      <c r="AI24" s="23"/>
      <c r="AJ24" s="32">
        <v>37.1</v>
      </c>
      <c r="AK24" s="32">
        <v>36.9</v>
      </c>
      <c r="AL24" s="32">
        <v>37.200000000000003</v>
      </c>
      <c r="AM24" s="32">
        <v>37.200000000000003</v>
      </c>
      <c r="AN24" s="32">
        <v>6.3</v>
      </c>
      <c r="AO24" s="32">
        <v>6.3</v>
      </c>
      <c r="AP24" s="32">
        <v>0</v>
      </c>
      <c r="AQ24" s="32">
        <v>0</v>
      </c>
      <c r="AR24" s="23"/>
      <c r="AS24" s="32">
        <v>6.1</v>
      </c>
      <c r="AT24" s="32">
        <v>6.1</v>
      </c>
      <c r="AU24" s="23"/>
      <c r="AV24" s="32">
        <v>6.1</v>
      </c>
      <c r="AW24" s="32">
        <v>6.3</v>
      </c>
      <c r="AX24" s="32">
        <v>37</v>
      </c>
      <c r="AY24" s="32">
        <v>37.299999999999997</v>
      </c>
      <c r="AZ24" s="32">
        <v>37.299999999999997</v>
      </c>
      <c r="BA24" s="23"/>
      <c r="BB24" s="32">
        <v>36.799999999999997</v>
      </c>
      <c r="BC24" s="32">
        <v>37</v>
      </c>
      <c r="BD24" s="32">
        <v>36.799999999999997</v>
      </c>
      <c r="BE24" s="32">
        <v>36.9</v>
      </c>
      <c r="BF24" s="32">
        <v>6.2</v>
      </c>
      <c r="BG24" s="32">
        <v>6.3</v>
      </c>
      <c r="BH24" s="23"/>
      <c r="BI24" s="32">
        <v>37.299999999999997</v>
      </c>
      <c r="BJ24" s="32">
        <v>37.299999999999997</v>
      </c>
      <c r="BK24" s="32">
        <v>36.9</v>
      </c>
      <c r="BL24" s="32">
        <v>36.9</v>
      </c>
      <c r="BM24" s="23"/>
      <c r="BN24" s="32">
        <v>121.4</v>
      </c>
      <c r="BO24" s="32">
        <v>120</v>
      </c>
      <c r="BP24" s="23"/>
      <c r="BQ24" s="32">
        <v>38.1</v>
      </c>
      <c r="BR24" s="32">
        <v>38.1</v>
      </c>
      <c r="BS24" s="32">
        <v>37.5</v>
      </c>
      <c r="BT24" s="32">
        <v>37.6</v>
      </c>
      <c r="BU24" s="32">
        <v>6.4</v>
      </c>
      <c r="BV24" s="32">
        <v>6.3</v>
      </c>
      <c r="BW24" s="32">
        <v>0</v>
      </c>
      <c r="BX24" s="32">
        <v>0</v>
      </c>
      <c r="BY24" s="23"/>
      <c r="BZ24" s="32"/>
      <c r="CA24" s="23"/>
      <c r="CB24" s="23"/>
    </row>
    <row r="25" spans="1:82" s="5" customFormat="1">
      <c r="A25" s="20">
        <f>'Замер Актив 21 июня 2017'!A25</f>
        <v>42907</v>
      </c>
      <c r="B25" s="21" t="s">
        <v>54</v>
      </c>
      <c r="C25" s="22"/>
      <c r="D25" s="43">
        <v>35.9</v>
      </c>
      <c r="E25" s="43">
        <v>36.799999999999997</v>
      </c>
      <c r="F25" s="43">
        <v>36.9</v>
      </c>
      <c r="G25" s="43">
        <v>36.9</v>
      </c>
      <c r="H25" s="43">
        <v>0</v>
      </c>
      <c r="I25" s="43">
        <v>0</v>
      </c>
      <c r="J25" s="43">
        <v>6.2</v>
      </c>
      <c r="K25" s="43">
        <v>6.3</v>
      </c>
      <c r="L25" s="43">
        <v>6.2</v>
      </c>
      <c r="M25" s="43">
        <v>6.3</v>
      </c>
      <c r="N25" s="32"/>
      <c r="O25" s="32">
        <v>35.799999999999997</v>
      </c>
      <c r="P25" s="32">
        <v>35.299999999999997</v>
      </c>
      <c r="Q25" s="32"/>
      <c r="R25" s="32">
        <v>35.9</v>
      </c>
      <c r="S25" s="32">
        <v>36.799999999999997</v>
      </c>
      <c r="T25" s="32">
        <v>36.200000000000003</v>
      </c>
      <c r="U25" s="32">
        <v>36.200000000000003</v>
      </c>
      <c r="V25" s="32">
        <v>6.2</v>
      </c>
      <c r="W25" s="32">
        <v>6.2</v>
      </c>
      <c r="X25" s="32">
        <v>0</v>
      </c>
      <c r="Y25" s="32">
        <v>0</v>
      </c>
      <c r="Z25" s="23"/>
      <c r="AA25" s="32">
        <v>35.4</v>
      </c>
      <c r="AB25" s="32">
        <v>35.5</v>
      </c>
      <c r="AC25" s="32">
        <v>36.299999999999997</v>
      </c>
      <c r="AD25" s="32">
        <v>36.6</v>
      </c>
      <c r="AE25" s="32">
        <v>6.1</v>
      </c>
      <c r="AF25" s="32">
        <v>6.2</v>
      </c>
      <c r="AG25" s="32">
        <v>0</v>
      </c>
      <c r="AH25" s="32">
        <v>0</v>
      </c>
      <c r="AI25" s="23"/>
      <c r="AJ25" s="32">
        <v>37.1</v>
      </c>
      <c r="AK25" s="32">
        <v>36.9</v>
      </c>
      <c r="AL25" s="32">
        <v>37.200000000000003</v>
      </c>
      <c r="AM25" s="32">
        <v>37.200000000000003</v>
      </c>
      <c r="AN25" s="32">
        <v>6.3</v>
      </c>
      <c r="AO25" s="32">
        <v>6.3</v>
      </c>
      <c r="AP25" s="32">
        <v>0</v>
      </c>
      <c r="AQ25" s="32">
        <v>0</v>
      </c>
      <c r="AR25" s="23"/>
      <c r="AS25" s="32">
        <v>6.1</v>
      </c>
      <c r="AT25" s="32">
        <v>6.2</v>
      </c>
      <c r="AU25" s="23"/>
      <c r="AV25" s="32">
        <v>6.1</v>
      </c>
      <c r="AW25" s="32">
        <v>6.3</v>
      </c>
      <c r="AX25" s="32">
        <v>37</v>
      </c>
      <c r="AY25" s="32">
        <v>37.4</v>
      </c>
      <c r="AZ25" s="32">
        <v>37.4</v>
      </c>
      <c r="BA25" s="23"/>
      <c r="BB25" s="32">
        <v>36.9</v>
      </c>
      <c r="BC25" s="32">
        <v>37</v>
      </c>
      <c r="BD25" s="32">
        <v>36.799999999999997</v>
      </c>
      <c r="BE25" s="32">
        <v>36.9</v>
      </c>
      <c r="BF25" s="32">
        <v>6.3</v>
      </c>
      <c r="BG25" s="32">
        <v>6.3</v>
      </c>
      <c r="BH25" s="23"/>
      <c r="BI25" s="32">
        <v>37.4</v>
      </c>
      <c r="BJ25" s="32">
        <v>37.299999999999997</v>
      </c>
      <c r="BK25" s="32">
        <v>36.9</v>
      </c>
      <c r="BL25" s="32">
        <v>36.9</v>
      </c>
      <c r="BM25" s="23"/>
      <c r="BN25" s="32">
        <v>121.4</v>
      </c>
      <c r="BO25" s="32">
        <v>120</v>
      </c>
      <c r="BP25" s="23"/>
      <c r="BQ25" s="32">
        <v>38.1</v>
      </c>
      <c r="BR25" s="32">
        <v>38.1</v>
      </c>
      <c r="BS25" s="32">
        <v>37.5</v>
      </c>
      <c r="BT25" s="32">
        <v>37.6</v>
      </c>
      <c r="BU25" s="32">
        <v>6.4</v>
      </c>
      <c r="BV25" s="32">
        <v>6.3</v>
      </c>
      <c r="BW25" s="32">
        <v>0</v>
      </c>
      <c r="BX25" s="32">
        <v>0</v>
      </c>
      <c r="BY25" s="23"/>
      <c r="BZ25" s="32"/>
      <c r="CA25" s="23"/>
      <c r="CB25" s="23"/>
    </row>
    <row r="26" spans="1:82" s="5" customFormat="1">
      <c r="A26" s="20">
        <f>'Замер Актив 21 июня 2017'!A26</f>
        <v>42907</v>
      </c>
      <c r="B26" s="31" t="s">
        <v>55</v>
      </c>
      <c r="C26" s="22"/>
      <c r="D26" s="43">
        <v>35.9</v>
      </c>
      <c r="E26" s="43">
        <v>36.799999999999997</v>
      </c>
      <c r="F26" s="43">
        <v>36.9</v>
      </c>
      <c r="G26" s="43">
        <v>36.9</v>
      </c>
      <c r="H26" s="43">
        <v>0</v>
      </c>
      <c r="I26" s="43">
        <v>0</v>
      </c>
      <c r="J26" s="43">
        <v>6.2</v>
      </c>
      <c r="K26" s="43">
        <v>6.3</v>
      </c>
      <c r="L26" s="43">
        <v>6.2</v>
      </c>
      <c r="M26" s="43">
        <v>6.3</v>
      </c>
      <c r="N26" s="32"/>
      <c r="O26" s="32">
        <v>35.799999999999997</v>
      </c>
      <c r="P26" s="32">
        <v>35.299999999999997</v>
      </c>
      <c r="Q26" s="32"/>
      <c r="R26" s="32">
        <v>35.9</v>
      </c>
      <c r="S26" s="32">
        <v>36.799999999999997</v>
      </c>
      <c r="T26" s="32">
        <v>36.200000000000003</v>
      </c>
      <c r="U26" s="32">
        <v>36.200000000000003</v>
      </c>
      <c r="V26" s="32">
        <v>6.2</v>
      </c>
      <c r="W26" s="32">
        <v>6.2</v>
      </c>
      <c r="X26" s="32">
        <v>0</v>
      </c>
      <c r="Y26" s="32">
        <v>0</v>
      </c>
      <c r="Z26" s="32"/>
      <c r="AA26" s="32">
        <v>35.5</v>
      </c>
      <c r="AB26" s="32">
        <v>35.5</v>
      </c>
      <c r="AC26" s="32">
        <v>36.200000000000003</v>
      </c>
      <c r="AD26" s="32">
        <v>36.5</v>
      </c>
      <c r="AE26" s="32">
        <v>6.1</v>
      </c>
      <c r="AF26" s="32">
        <v>6.2</v>
      </c>
      <c r="AG26" s="32">
        <v>0</v>
      </c>
      <c r="AH26" s="32">
        <v>0</v>
      </c>
      <c r="AI26" s="32"/>
      <c r="AJ26" s="32">
        <v>37.1</v>
      </c>
      <c r="AK26" s="32">
        <v>36.9</v>
      </c>
      <c r="AL26" s="32">
        <v>37.200000000000003</v>
      </c>
      <c r="AM26" s="32">
        <v>37.299999999999997</v>
      </c>
      <c r="AN26" s="32">
        <v>6.3</v>
      </c>
      <c r="AO26" s="32">
        <v>6.3</v>
      </c>
      <c r="AP26" s="32">
        <v>0</v>
      </c>
      <c r="AQ26" s="32">
        <v>0</v>
      </c>
      <c r="AR26" s="32"/>
      <c r="AS26" s="32">
        <v>6.1</v>
      </c>
      <c r="AT26" s="32">
        <v>6.2</v>
      </c>
      <c r="AU26" s="23"/>
      <c r="AV26" s="32">
        <v>6.1</v>
      </c>
      <c r="AW26" s="32">
        <v>6.3</v>
      </c>
      <c r="AX26" s="32">
        <v>37</v>
      </c>
      <c r="AY26" s="32">
        <v>37.4</v>
      </c>
      <c r="AZ26" s="32">
        <v>37.4</v>
      </c>
      <c r="BA26" s="23"/>
      <c r="BB26" s="32">
        <v>36.9</v>
      </c>
      <c r="BC26" s="32">
        <v>37</v>
      </c>
      <c r="BD26" s="32">
        <v>36.799999999999997</v>
      </c>
      <c r="BE26" s="32">
        <v>36.799999999999997</v>
      </c>
      <c r="BF26" s="32">
        <v>6.3</v>
      </c>
      <c r="BG26" s="32">
        <v>6.3</v>
      </c>
      <c r="BH26" s="32"/>
      <c r="BI26" s="32">
        <v>37.4</v>
      </c>
      <c r="BJ26" s="32">
        <v>37.299999999999997</v>
      </c>
      <c r="BK26" s="32">
        <v>36.9</v>
      </c>
      <c r="BL26" s="32">
        <v>36.9</v>
      </c>
      <c r="BM26" s="32"/>
      <c r="BN26" s="32">
        <v>121.5</v>
      </c>
      <c r="BO26" s="32">
        <v>120</v>
      </c>
      <c r="BP26" s="32"/>
      <c r="BQ26" s="32">
        <v>38.1</v>
      </c>
      <c r="BR26" s="32">
        <v>38.1</v>
      </c>
      <c r="BS26" s="32">
        <v>37.5</v>
      </c>
      <c r="BT26" s="32">
        <v>37.5</v>
      </c>
      <c r="BU26" s="32">
        <v>6.4</v>
      </c>
      <c r="BV26" s="32">
        <v>6.3</v>
      </c>
      <c r="BW26" s="32">
        <v>0</v>
      </c>
      <c r="BX26" s="32">
        <v>0</v>
      </c>
      <c r="BY26" s="23"/>
      <c r="BZ26" s="32"/>
      <c r="CA26" s="23"/>
      <c r="CB26" s="23"/>
    </row>
    <row r="27" spans="1:82" s="35" customFormat="1">
      <c r="A27" s="20">
        <f>'Замер Актив 21 июня 2017'!A27</f>
        <v>42907</v>
      </c>
      <c r="B27" s="21" t="s">
        <v>56</v>
      </c>
      <c r="C27" s="22"/>
      <c r="D27" s="43">
        <v>35.9</v>
      </c>
      <c r="E27" s="43">
        <v>36.799999999999997</v>
      </c>
      <c r="F27" s="43">
        <v>37</v>
      </c>
      <c r="G27" s="43">
        <v>36.9</v>
      </c>
      <c r="H27" s="43">
        <v>0</v>
      </c>
      <c r="I27" s="43">
        <v>0</v>
      </c>
      <c r="J27" s="43">
        <v>6.2</v>
      </c>
      <c r="K27" s="43">
        <v>6.3</v>
      </c>
      <c r="L27" s="43">
        <v>6.2</v>
      </c>
      <c r="M27" s="43">
        <v>6.3</v>
      </c>
      <c r="N27" s="32"/>
      <c r="O27" s="32">
        <v>35.700000000000003</v>
      </c>
      <c r="P27" s="32">
        <v>35.299999999999997</v>
      </c>
      <c r="Q27" s="32"/>
      <c r="R27" s="32">
        <v>36</v>
      </c>
      <c r="S27" s="32">
        <v>36.799999999999997</v>
      </c>
      <c r="T27" s="32">
        <v>36.200000000000003</v>
      </c>
      <c r="U27" s="32">
        <v>36.200000000000003</v>
      </c>
      <c r="V27" s="32">
        <v>6.2</v>
      </c>
      <c r="W27" s="32">
        <v>6.2</v>
      </c>
      <c r="X27" s="32">
        <v>0</v>
      </c>
      <c r="Y27" s="32">
        <v>0</v>
      </c>
      <c r="Z27" s="23"/>
      <c r="AA27" s="32">
        <v>35.4</v>
      </c>
      <c r="AB27" s="32">
        <v>35.5</v>
      </c>
      <c r="AC27" s="32">
        <v>36.299999999999997</v>
      </c>
      <c r="AD27" s="32">
        <v>36.6</v>
      </c>
      <c r="AE27" s="32">
        <v>6.1</v>
      </c>
      <c r="AF27" s="32">
        <v>6.2</v>
      </c>
      <c r="AG27" s="32">
        <v>0</v>
      </c>
      <c r="AH27" s="32">
        <v>0</v>
      </c>
      <c r="AI27" s="23"/>
      <c r="AJ27" s="32">
        <v>37.1</v>
      </c>
      <c r="AK27" s="32">
        <v>36.9</v>
      </c>
      <c r="AL27" s="32">
        <v>37.200000000000003</v>
      </c>
      <c r="AM27" s="32">
        <v>37.200000000000003</v>
      </c>
      <c r="AN27" s="32">
        <v>6.3</v>
      </c>
      <c r="AO27" s="32">
        <v>6.3</v>
      </c>
      <c r="AP27" s="32">
        <v>0</v>
      </c>
      <c r="AQ27" s="32">
        <v>0</v>
      </c>
      <c r="AR27" s="23"/>
      <c r="AS27" s="32">
        <v>6.1</v>
      </c>
      <c r="AT27" s="32">
        <v>6.2</v>
      </c>
      <c r="AU27" s="23"/>
      <c r="AV27" s="32">
        <v>6.1</v>
      </c>
      <c r="AW27" s="32">
        <v>6.3</v>
      </c>
      <c r="AX27" s="32">
        <v>37.1</v>
      </c>
      <c r="AY27" s="32">
        <v>37.299999999999997</v>
      </c>
      <c r="AZ27" s="32">
        <v>37.299999999999997</v>
      </c>
      <c r="BA27" s="23"/>
      <c r="BB27" s="32">
        <v>36.799999999999997</v>
      </c>
      <c r="BC27" s="32">
        <v>37</v>
      </c>
      <c r="BD27" s="32">
        <v>36.799999999999997</v>
      </c>
      <c r="BE27" s="32">
        <v>36.9</v>
      </c>
      <c r="BF27" s="32">
        <v>6.3</v>
      </c>
      <c r="BG27" s="32">
        <v>6.3</v>
      </c>
      <c r="BH27" s="23"/>
      <c r="BI27" s="32">
        <v>37.4</v>
      </c>
      <c r="BJ27" s="32">
        <v>37.4</v>
      </c>
      <c r="BK27" s="32">
        <v>36.9</v>
      </c>
      <c r="BL27" s="32">
        <v>36.9</v>
      </c>
      <c r="BM27" s="23"/>
      <c r="BN27" s="32">
        <v>121.4</v>
      </c>
      <c r="BO27" s="32">
        <v>120</v>
      </c>
      <c r="BP27" s="23"/>
      <c r="BQ27" s="32">
        <v>38.1</v>
      </c>
      <c r="BR27" s="32">
        <v>38.1</v>
      </c>
      <c r="BS27" s="32">
        <v>37.4</v>
      </c>
      <c r="BT27" s="32">
        <v>37.5</v>
      </c>
      <c r="BU27" s="32">
        <v>6.4</v>
      </c>
      <c r="BV27" s="32">
        <v>6.3</v>
      </c>
      <c r="BW27" s="32">
        <v>0</v>
      </c>
      <c r="BX27" s="32">
        <v>0</v>
      </c>
      <c r="BY27" s="23"/>
      <c r="BZ27" s="32"/>
      <c r="CA27" s="23"/>
      <c r="CB27" s="23"/>
      <c r="CD27" s="5"/>
    </row>
    <row r="28" spans="1:82" s="5" customFormat="1">
      <c r="A28" s="20">
        <f>'Замер Актив 21 июня 2017'!A28</f>
        <v>42907</v>
      </c>
      <c r="B28" s="21" t="s">
        <v>57</v>
      </c>
      <c r="C28" s="22"/>
      <c r="D28" s="43">
        <v>36</v>
      </c>
      <c r="E28" s="43">
        <v>36.9</v>
      </c>
      <c r="F28" s="43">
        <v>36.9</v>
      </c>
      <c r="G28" s="43">
        <v>36.9</v>
      </c>
      <c r="H28" s="43">
        <v>0</v>
      </c>
      <c r="I28" s="43">
        <v>0</v>
      </c>
      <c r="J28" s="43">
        <v>6.2</v>
      </c>
      <c r="K28" s="43">
        <v>6.3</v>
      </c>
      <c r="L28" s="43">
        <v>6.2</v>
      </c>
      <c r="M28" s="43">
        <v>6.3</v>
      </c>
      <c r="N28" s="32"/>
      <c r="O28" s="32">
        <v>35.700000000000003</v>
      </c>
      <c r="P28" s="32">
        <v>35.299999999999997</v>
      </c>
      <c r="Q28" s="32"/>
      <c r="R28" s="32">
        <v>36</v>
      </c>
      <c r="S28" s="32">
        <v>36.700000000000003</v>
      </c>
      <c r="T28" s="32">
        <v>36.200000000000003</v>
      </c>
      <c r="U28" s="32">
        <v>36.200000000000003</v>
      </c>
      <c r="V28" s="32">
        <v>6.2</v>
      </c>
      <c r="W28" s="32">
        <v>6.2</v>
      </c>
      <c r="X28" s="32">
        <v>0</v>
      </c>
      <c r="Y28" s="32">
        <v>0</v>
      </c>
      <c r="Z28" s="23"/>
      <c r="AA28" s="32">
        <v>35.4</v>
      </c>
      <c r="AB28" s="32">
        <v>35.5</v>
      </c>
      <c r="AC28" s="32">
        <v>36.299999999999997</v>
      </c>
      <c r="AD28" s="32">
        <v>36.6</v>
      </c>
      <c r="AE28" s="32">
        <v>6.1</v>
      </c>
      <c r="AF28" s="32">
        <v>6.2</v>
      </c>
      <c r="AG28" s="32">
        <v>0</v>
      </c>
      <c r="AH28" s="32">
        <v>0</v>
      </c>
      <c r="AI28" s="23"/>
      <c r="AJ28" s="32">
        <v>37</v>
      </c>
      <c r="AK28" s="32">
        <v>36.799999999999997</v>
      </c>
      <c r="AL28" s="32">
        <v>37.200000000000003</v>
      </c>
      <c r="AM28" s="32">
        <v>37.200000000000003</v>
      </c>
      <c r="AN28" s="32">
        <v>6.3</v>
      </c>
      <c r="AO28" s="32">
        <v>6.3</v>
      </c>
      <c r="AP28" s="32">
        <v>0</v>
      </c>
      <c r="AQ28" s="32">
        <v>0</v>
      </c>
      <c r="AR28" s="23"/>
      <c r="AS28" s="32">
        <v>6.1</v>
      </c>
      <c r="AT28" s="32">
        <v>6.2</v>
      </c>
      <c r="AU28" s="23"/>
      <c r="AV28" s="32">
        <v>6.1</v>
      </c>
      <c r="AW28" s="32">
        <v>6.3</v>
      </c>
      <c r="AX28" s="32">
        <v>37.1</v>
      </c>
      <c r="AY28" s="32">
        <v>37.299999999999997</v>
      </c>
      <c r="AZ28" s="32">
        <v>37.299999999999997</v>
      </c>
      <c r="BA28" s="23"/>
      <c r="BB28" s="32">
        <v>36.799999999999997</v>
      </c>
      <c r="BC28" s="32">
        <v>37</v>
      </c>
      <c r="BD28" s="32">
        <v>36.799999999999997</v>
      </c>
      <c r="BE28" s="32">
        <v>36.9</v>
      </c>
      <c r="BF28" s="32">
        <v>6.2</v>
      </c>
      <c r="BG28" s="32">
        <v>6.3</v>
      </c>
      <c r="BH28" s="23"/>
      <c r="BI28" s="32">
        <v>37.4</v>
      </c>
      <c r="BJ28" s="32">
        <v>37.4</v>
      </c>
      <c r="BK28" s="32">
        <v>36.9</v>
      </c>
      <c r="BL28" s="32">
        <v>36.9</v>
      </c>
      <c r="BM28" s="23"/>
      <c r="BN28" s="32">
        <v>121.3</v>
      </c>
      <c r="BO28" s="32">
        <v>119.9</v>
      </c>
      <c r="BP28" s="23"/>
      <c r="BQ28" s="32">
        <v>38</v>
      </c>
      <c r="BR28" s="32">
        <v>38.1</v>
      </c>
      <c r="BS28" s="32">
        <v>37.5</v>
      </c>
      <c r="BT28" s="32">
        <v>37.5</v>
      </c>
      <c r="BU28" s="32">
        <v>6.4</v>
      </c>
      <c r="BV28" s="32">
        <v>6.3</v>
      </c>
      <c r="BW28" s="32">
        <v>0</v>
      </c>
      <c r="BX28" s="32">
        <v>0</v>
      </c>
      <c r="BY28" s="23"/>
      <c r="BZ28" s="32"/>
      <c r="CA28" s="23"/>
      <c r="CB28" s="23"/>
    </row>
    <row r="29" spans="1:82" s="5" customFormat="1">
      <c r="A29" s="20">
        <f>'Замер Актив 21 июня 2017'!A29</f>
        <v>42907</v>
      </c>
      <c r="B29" s="21" t="s">
        <v>58</v>
      </c>
      <c r="C29" s="22"/>
      <c r="D29" s="43">
        <v>36</v>
      </c>
      <c r="E29" s="43">
        <v>36.9</v>
      </c>
      <c r="F29" s="43">
        <v>36.799999999999997</v>
      </c>
      <c r="G29" s="43">
        <v>36.799999999999997</v>
      </c>
      <c r="H29" s="43">
        <v>0</v>
      </c>
      <c r="I29" s="43">
        <v>0</v>
      </c>
      <c r="J29" s="43">
        <v>6.3</v>
      </c>
      <c r="K29" s="43">
        <v>6.3</v>
      </c>
      <c r="L29" s="43">
        <v>6.3</v>
      </c>
      <c r="M29" s="43">
        <v>6.3</v>
      </c>
      <c r="N29" s="32"/>
      <c r="O29" s="32">
        <v>35.799999999999997</v>
      </c>
      <c r="P29" s="32">
        <v>35.200000000000003</v>
      </c>
      <c r="Q29" s="32"/>
      <c r="R29" s="32">
        <v>36</v>
      </c>
      <c r="S29" s="32">
        <v>36.9</v>
      </c>
      <c r="T29" s="32">
        <v>36.200000000000003</v>
      </c>
      <c r="U29" s="32">
        <v>36.200000000000003</v>
      </c>
      <c r="V29" s="32">
        <v>6.2</v>
      </c>
      <c r="W29" s="32">
        <v>6.2</v>
      </c>
      <c r="X29" s="32">
        <v>0</v>
      </c>
      <c r="Y29" s="32">
        <v>0</v>
      </c>
      <c r="Z29" s="23"/>
      <c r="AA29" s="32">
        <v>35.4</v>
      </c>
      <c r="AB29" s="32">
        <v>35.5</v>
      </c>
      <c r="AC29" s="32">
        <v>36.200000000000003</v>
      </c>
      <c r="AD29" s="32">
        <v>36.5</v>
      </c>
      <c r="AE29" s="32">
        <v>6.1</v>
      </c>
      <c r="AF29" s="32">
        <v>6.2</v>
      </c>
      <c r="AG29" s="32">
        <v>0</v>
      </c>
      <c r="AH29" s="32">
        <v>0</v>
      </c>
      <c r="AI29" s="23"/>
      <c r="AJ29" s="32">
        <v>37.1</v>
      </c>
      <c r="AK29" s="32">
        <v>36.799999999999997</v>
      </c>
      <c r="AL29" s="32">
        <v>37.200000000000003</v>
      </c>
      <c r="AM29" s="32">
        <v>37.200000000000003</v>
      </c>
      <c r="AN29" s="32">
        <v>6.3</v>
      </c>
      <c r="AO29" s="32">
        <v>6.3</v>
      </c>
      <c r="AP29" s="32">
        <v>0</v>
      </c>
      <c r="AQ29" s="32">
        <v>0</v>
      </c>
      <c r="AR29" s="23"/>
      <c r="AS29" s="32">
        <v>6.1</v>
      </c>
      <c r="AT29" s="32">
        <v>6.2</v>
      </c>
      <c r="AU29" s="23"/>
      <c r="AV29" s="32">
        <v>6.1</v>
      </c>
      <c r="AW29" s="32">
        <v>6.3</v>
      </c>
      <c r="AX29" s="32">
        <v>37.1</v>
      </c>
      <c r="AY29" s="32">
        <v>37.4</v>
      </c>
      <c r="AZ29" s="32">
        <v>37.299999999999997</v>
      </c>
      <c r="BA29" s="23"/>
      <c r="BB29" s="32">
        <v>36.799999999999997</v>
      </c>
      <c r="BC29" s="32">
        <v>37</v>
      </c>
      <c r="BD29" s="32">
        <v>36.799999999999997</v>
      </c>
      <c r="BE29" s="32">
        <v>36.9</v>
      </c>
      <c r="BF29" s="32">
        <v>6.3</v>
      </c>
      <c r="BG29" s="32">
        <v>6.3</v>
      </c>
      <c r="BH29" s="23"/>
      <c r="BI29" s="32">
        <v>37.5</v>
      </c>
      <c r="BJ29" s="32">
        <v>37.4</v>
      </c>
      <c r="BK29" s="32">
        <v>36.9</v>
      </c>
      <c r="BL29" s="32">
        <v>36.9</v>
      </c>
      <c r="BM29" s="23"/>
      <c r="BN29" s="32">
        <v>121.3</v>
      </c>
      <c r="BO29" s="32">
        <v>120</v>
      </c>
      <c r="BP29" s="23"/>
      <c r="BQ29" s="32">
        <v>38</v>
      </c>
      <c r="BR29" s="32">
        <v>38.1</v>
      </c>
      <c r="BS29" s="32">
        <v>37.5</v>
      </c>
      <c r="BT29" s="32">
        <v>37.5</v>
      </c>
      <c r="BU29" s="32">
        <v>6.4</v>
      </c>
      <c r="BV29" s="32">
        <v>6.3</v>
      </c>
      <c r="BW29" s="32">
        <v>0</v>
      </c>
      <c r="BX29" s="32">
        <v>0</v>
      </c>
      <c r="BY29" s="23"/>
      <c r="BZ29" s="32"/>
      <c r="CA29" s="23"/>
      <c r="CB29" s="23"/>
    </row>
    <row r="30" spans="1:82" s="5" customFormat="1">
      <c r="A30" s="20">
        <f>'Замер Актив 21 июня 2017'!A30</f>
        <v>42907</v>
      </c>
      <c r="B30" s="31" t="s">
        <v>59</v>
      </c>
      <c r="C30" s="22"/>
      <c r="D30" s="43">
        <v>36</v>
      </c>
      <c r="E30" s="43">
        <v>36.9</v>
      </c>
      <c r="F30" s="43">
        <v>36.799999999999997</v>
      </c>
      <c r="G30" s="43">
        <v>36.799999999999997</v>
      </c>
      <c r="H30" s="43">
        <v>0</v>
      </c>
      <c r="I30" s="43">
        <v>0</v>
      </c>
      <c r="J30" s="43">
        <v>6.3</v>
      </c>
      <c r="K30" s="43">
        <v>6.3</v>
      </c>
      <c r="L30" s="43">
        <v>6.3</v>
      </c>
      <c r="M30" s="43">
        <v>6.3</v>
      </c>
      <c r="N30" s="32"/>
      <c r="O30" s="32">
        <v>35.799999999999997</v>
      </c>
      <c r="P30" s="32">
        <v>35.299999999999997</v>
      </c>
      <c r="Q30" s="32"/>
      <c r="R30" s="32">
        <v>36</v>
      </c>
      <c r="S30" s="32">
        <v>36.799999999999997</v>
      </c>
      <c r="T30" s="32">
        <v>36.299999999999997</v>
      </c>
      <c r="U30" s="32">
        <v>36.200000000000003</v>
      </c>
      <c r="V30" s="32">
        <v>6.2</v>
      </c>
      <c r="W30" s="32">
        <v>6.2</v>
      </c>
      <c r="X30" s="32">
        <v>0</v>
      </c>
      <c r="Y30" s="32">
        <v>0</v>
      </c>
      <c r="Z30" s="23"/>
      <c r="AA30" s="32">
        <v>35.5</v>
      </c>
      <c r="AB30" s="32">
        <v>35.5</v>
      </c>
      <c r="AC30" s="32">
        <v>36.1</v>
      </c>
      <c r="AD30" s="32">
        <v>36.4</v>
      </c>
      <c r="AE30" s="32">
        <v>6.1</v>
      </c>
      <c r="AF30" s="32">
        <v>6.1</v>
      </c>
      <c r="AG30" s="32">
        <v>0</v>
      </c>
      <c r="AH30" s="32">
        <v>0</v>
      </c>
      <c r="AI30" s="23"/>
      <c r="AJ30" s="32">
        <v>37.1</v>
      </c>
      <c r="AK30" s="32">
        <v>36.799999999999997</v>
      </c>
      <c r="AL30" s="32">
        <v>37.200000000000003</v>
      </c>
      <c r="AM30" s="32">
        <v>37.299999999999997</v>
      </c>
      <c r="AN30" s="32">
        <v>6.3</v>
      </c>
      <c r="AO30" s="32">
        <v>6.3</v>
      </c>
      <c r="AP30" s="32">
        <v>0</v>
      </c>
      <c r="AQ30" s="32">
        <v>0</v>
      </c>
      <c r="AR30" s="23"/>
      <c r="AS30" s="32">
        <v>6.1</v>
      </c>
      <c r="AT30" s="32">
        <v>6.2</v>
      </c>
      <c r="AU30" s="23"/>
      <c r="AV30" s="32">
        <v>6.1</v>
      </c>
      <c r="AW30" s="32">
        <v>6.3</v>
      </c>
      <c r="AX30" s="32">
        <v>37.1</v>
      </c>
      <c r="AY30" s="32">
        <v>37.4</v>
      </c>
      <c r="AZ30" s="32">
        <v>37.4</v>
      </c>
      <c r="BA30" s="23"/>
      <c r="BB30" s="32">
        <v>36.9</v>
      </c>
      <c r="BC30" s="32">
        <v>37.1</v>
      </c>
      <c r="BD30" s="32">
        <v>36.799999999999997</v>
      </c>
      <c r="BE30" s="32">
        <v>36.9</v>
      </c>
      <c r="BF30" s="32">
        <v>6.3</v>
      </c>
      <c r="BG30" s="32">
        <v>6.3</v>
      </c>
      <c r="BH30" s="23"/>
      <c r="BI30" s="32">
        <v>37.5</v>
      </c>
      <c r="BJ30" s="32">
        <v>37.4</v>
      </c>
      <c r="BK30" s="32">
        <v>36.9</v>
      </c>
      <c r="BL30" s="32">
        <v>36.9</v>
      </c>
      <c r="BM30" s="23"/>
      <c r="BN30" s="32">
        <v>121.4</v>
      </c>
      <c r="BO30" s="32">
        <v>120</v>
      </c>
      <c r="BP30" s="23"/>
      <c r="BQ30" s="32">
        <v>38.1</v>
      </c>
      <c r="BR30" s="32">
        <v>38.1</v>
      </c>
      <c r="BS30" s="32">
        <v>37.5</v>
      </c>
      <c r="BT30" s="32">
        <v>37.5</v>
      </c>
      <c r="BU30" s="32">
        <v>6.4</v>
      </c>
      <c r="BV30" s="32">
        <v>6.3</v>
      </c>
      <c r="BW30" s="32">
        <v>0</v>
      </c>
      <c r="BX30" s="32">
        <v>0</v>
      </c>
      <c r="BY30" s="23"/>
      <c r="BZ30" s="32"/>
      <c r="CA30" s="23"/>
      <c r="CB30" s="23"/>
    </row>
    <row r="31" spans="1:82" s="5" customFormat="1">
      <c r="A31" s="20">
        <f>'Замер Актив 21 июня 2017'!A31</f>
        <v>42907</v>
      </c>
      <c r="B31" s="21" t="s">
        <v>60</v>
      </c>
      <c r="C31" s="22"/>
      <c r="D31" s="43">
        <v>36.1</v>
      </c>
      <c r="E31" s="43">
        <v>37</v>
      </c>
      <c r="F31" s="43">
        <v>36.799999999999997</v>
      </c>
      <c r="G31" s="43">
        <v>36.799999999999997</v>
      </c>
      <c r="H31" s="43">
        <v>0</v>
      </c>
      <c r="I31" s="43">
        <v>0</v>
      </c>
      <c r="J31" s="43">
        <v>6.3</v>
      </c>
      <c r="K31" s="43">
        <v>6.3</v>
      </c>
      <c r="L31" s="43">
        <v>6.3</v>
      </c>
      <c r="M31" s="43">
        <v>6.3</v>
      </c>
      <c r="N31" s="32"/>
      <c r="O31" s="32">
        <v>35.799999999999997</v>
      </c>
      <c r="P31" s="32">
        <v>35.299999999999997</v>
      </c>
      <c r="Q31" s="32"/>
      <c r="R31" s="32">
        <v>36</v>
      </c>
      <c r="S31" s="32">
        <v>36.799999999999997</v>
      </c>
      <c r="T31" s="32">
        <v>36.299999999999997</v>
      </c>
      <c r="U31" s="32">
        <v>36.299999999999997</v>
      </c>
      <c r="V31" s="32">
        <v>6.2</v>
      </c>
      <c r="W31" s="32">
        <v>6.2</v>
      </c>
      <c r="X31" s="32">
        <v>0</v>
      </c>
      <c r="Y31" s="32">
        <v>0</v>
      </c>
      <c r="Z31" s="23"/>
      <c r="AA31" s="32">
        <v>35.6</v>
      </c>
      <c r="AB31" s="32">
        <v>35.6</v>
      </c>
      <c r="AC31" s="32">
        <v>36.200000000000003</v>
      </c>
      <c r="AD31" s="32">
        <v>36.5</v>
      </c>
      <c r="AE31" s="32">
        <v>6.1</v>
      </c>
      <c r="AF31" s="32">
        <v>6.2</v>
      </c>
      <c r="AG31" s="32">
        <v>0</v>
      </c>
      <c r="AH31" s="32">
        <v>0</v>
      </c>
      <c r="AI31" s="23"/>
      <c r="AJ31" s="32">
        <v>37.200000000000003</v>
      </c>
      <c r="AK31" s="32">
        <v>36.9</v>
      </c>
      <c r="AL31" s="32">
        <v>37.299999999999997</v>
      </c>
      <c r="AM31" s="32">
        <v>37.299999999999997</v>
      </c>
      <c r="AN31" s="32">
        <v>6.3</v>
      </c>
      <c r="AO31" s="32">
        <v>6.3</v>
      </c>
      <c r="AP31" s="32">
        <v>0</v>
      </c>
      <c r="AQ31" s="32">
        <v>0</v>
      </c>
      <c r="AR31" s="23"/>
      <c r="AS31" s="32">
        <v>6.1</v>
      </c>
      <c r="AT31" s="32">
        <v>6.2</v>
      </c>
      <c r="AU31" s="23"/>
      <c r="AV31" s="32">
        <v>6.2</v>
      </c>
      <c r="AW31" s="32">
        <v>6.3</v>
      </c>
      <c r="AX31" s="32">
        <v>37.1</v>
      </c>
      <c r="AY31" s="32">
        <v>37.4</v>
      </c>
      <c r="AZ31" s="32">
        <v>37.4</v>
      </c>
      <c r="BA31" s="23"/>
      <c r="BB31" s="32">
        <v>36.9</v>
      </c>
      <c r="BC31" s="32">
        <v>37.1</v>
      </c>
      <c r="BD31" s="32">
        <v>36.9</v>
      </c>
      <c r="BE31" s="32">
        <v>37</v>
      </c>
      <c r="BF31" s="32">
        <v>6.3</v>
      </c>
      <c r="BG31" s="32">
        <v>6.3</v>
      </c>
      <c r="BH31" s="23"/>
      <c r="BI31" s="32">
        <v>37.5</v>
      </c>
      <c r="BJ31" s="32">
        <v>37.5</v>
      </c>
      <c r="BK31" s="32">
        <v>37</v>
      </c>
      <c r="BL31" s="32">
        <v>37</v>
      </c>
      <c r="BM31" s="23"/>
      <c r="BN31" s="32">
        <v>121.7</v>
      </c>
      <c r="BO31" s="32">
        <v>120.2</v>
      </c>
      <c r="BP31" s="23"/>
      <c r="BQ31" s="32">
        <v>38.200000000000003</v>
      </c>
      <c r="BR31" s="32">
        <v>38.200000000000003</v>
      </c>
      <c r="BS31" s="32">
        <v>37.6</v>
      </c>
      <c r="BT31" s="32">
        <v>37.6</v>
      </c>
      <c r="BU31" s="32">
        <v>6.4</v>
      </c>
      <c r="BV31" s="32">
        <v>6.3</v>
      </c>
      <c r="BW31" s="32">
        <v>0</v>
      </c>
      <c r="BX31" s="32">
        <v>0</v>
      </c>
      <c r="BY31" s="23"/>
      <c r="BZ31" s="32"/>
      <c r="CA31" s="23"/>
      <c r="CB31" s="23"/>
    </row>
    <row r="32" spans="1:82" s="5" customFormat="1">
      <c r="A32" s="20">
        <f>'Замер Актив 21 июня 2017'!A32</f>
        <v>42907</v>
      </c>
      <c r="B32" s="21" t="s">
        <v>61</v>
      </c>
      <c r="C32" s="22"/>
      <c r="D32" s="43">
        <v>36.1</v>
      </c>
      <c r="E32" s="43">
        <v>37</v>
      </c>
      <c r="F32" s="43">
        <v>36.9</v>
      </c>
      <c r="G32" s="43">
        <v>36.9</v>
      </c>
      <c r="H32" s="43">
        <v>0</v>
      </c>
      <c r="I32" s="43">
        <v>0</v>
      </c>
      <c r="J32" s="43">
        <v>6.3</v>
      </c>
      <c r="K32" s="43">
        <v>6.3</v>
      </c>
      <c r="L32" s="43">
        <v>6.3</v>
      </c>
      <c r="M32" s="43">
        <v>6.3</v>
      </c>
      <c r="N32" s="32"/>
      <c r="O32" s="32">
        <v>35.799999999999997</v>
      </c>
      <c r="P32" s="32">
        <v>35.299999999999997</v>
      </c>
      <c r="Q32" s="32"/>
      <c r="R32" s="32">
        <v>36</v>
      </c>
      <c r="S32" s="32">
        <v>36.9</v>
      </c>
      <c r="T32" s="32">
        <v>36.299999999999997</v>
      </c>
      <c r="U32" s="32">
        <v>36.299999999999997</v>
      </c>
      <c r="V32" s="32">
        <v>6.2</v>
      </c>
      <c r="W32" s="32">
        <v>6.2</v>
      </c>
      <c r="X32" s="32">
        <v>0</v>
      </c>
      <c r="Y32" s="32">
        <v>0</v>
      </c>
      <c r="Z32" s="23"/>
      <c r="AA32" s="32">
        <v>35.5</v>
      </c>
      <c r="AB32" s="32">
        <v>35.5</v>
      </c>
      <c r="AC32" s="32">
        <v>36.200000000000003</v>
      </c>
      <c r="AD32" s="32">
        <v>36.5</v>
      </c>
      <c r="AE32" s="32">
        <v>6.1</v>
      </c>
      <c r="AF32" s="32">
        <v>6.2</v>
      </c>
      <c r="AG32" s="32">
        <v>0</v>
      </c>
      <c r="AH32" s="32">
        <v>0</v>
      </c>
      <c r="AI32" s="23"/>
      <c r="AJ32" s="32">
        <v>37.1</v>
      </c>
      <c r="AK32" s="32">
        <v>36.9</v>
      </c>
      <c r="AL32" s="32">
        <v>37.299999999999997</v>
      </c>
      <c r="AM32" s="32">
        <v>37.299999999999997</v>
      </c>
      <c r="AN32" s="32">
        <v>6.3</v>
      </c>
      <c r="AO32" s="32">
        <v>6.3</v>
      </c>
      <c r="AP32" s="32">
        <v>0</v>
      </c>
      <c r="AQ32" s="32">
        <v>0</v>
      </c>
      <c r="AR32" s="23"/>
      <c r="AS32" s="32">
        <v>6.1</v>
      </c>
      <c r="AT32" s="32">
        <v>6.2</v>
      </c>
      <c r="AU32" s="23"/>
      <c r="AV32" s="32">
        <v>6.2</v>
      </c>
      <c r="AW32" s="32">
        <v>6.3</v>
      </c>
      <c r="AX32" s="32">
        <v>37.1</v>
      </c>
      <c r="AY32" s="32">
        <v>37.4</v>
      </c>
      <c r="AZ32" s="32">
        <v>37.4</v>
      </c>
      <c r="BA32" s="23"/>
      <c r="BB32" s="32">
        <v>36.9</v>
      </c>
      <c r="BC32" s="32">
        <v>37.1</v>
      </c>
      <c r="BD32" s="32">
        <v>36.9</v>
      </c>
      <c r="BE32" s="32">
        <v>37</v>
      </c>
      <c r="BF32" s="32">
        <v>6.3</v>
      </c>
      <c r="BG32" s="32">
        <v>6.3</v>
      </c>
      <c r="BH32" s="23"/>
      <c r="BI32" s="32">
        <v>37.5</v>
      </c>
      <c r="BJ32" s="32">
        <v>37.5</v>
      </c>
      <c r="BK32" s="32">
        <v>37</v>
      </c>
      <c r="BL32" s="32">
        <v>37</v>
      </c>
      <c r="BM32" s="23"/>
      <c r="BN32" s="32">
        <v>121.6</v>
      </c>
      <c r="BO32" s="32">
        <v>120.2</v>
      </c>
      <c r="BP32" s="23"/>
      <c r="BQ32" s="32">
        <v>38.200000000000003</v>
      </c>
      <c r="BR32" s="32">
        <v>38.200000000000003</v>
      </c>
      <c r="BS32" s="32">
        <v>37.5</v>
      </c>
      <c r="BT32" s="32">
        <v>37.6</v>
      </c>
      <c r="BU32" s="32">
        <v>6.4</v>
      </c>
      <c r="BV32" s="32">
        <v>6.3</v>
      </c>
      <c r="BW32" s="32">
        <v>0</v>
      </c>
      <c r="BX32" s="32">
        <v>0</v>
      </c>
      <c r="BY32" s="23"/>
      <c r="BZ32" s="32"/>
      <c r="CA32" s="23"/>
      <c r="CB32" s="23"/>
    </row>
    <row r="33" spans="1:80" s="5" customFormat="1">
      <c r="A33" s="20">
        <f>'Замер Актив 21 июня 2017'!A33</f>
        <v>42907</v>
      </c>
      <c r="B33" s="21" t="s">
        <v>62</v>
      </c>
      <c r="C33" s="22"/>
      <c r="D33" s="43">
        <v>36.1</v>
      </c>
      <c r="E33" s="43">
        <v>36.9</v>
      </c>
      <c r="F33" s="43">
        <v>36.9</v>
      </c>
      <c r="G33" s="43">
        <v>36.799999999999997</v>
      </c>
      <c r="H33" s="43">
        <v>0</v>
      </c>
      <c r="I33" s="43">
        <v>0</v>
      </c>
      <c r="J33" s="43">
        <v>6.3</v>
      </c>
      <c r="K33" s="43">
        <v>6.3</v>
      </c>
      <c r="L33" s="43">
        <v>6.3</v>
      </c>
      <c r="M33" s="43">
        <v>6.3</v>
      </c>
      <c r="N33" s="32"/>
      <c r="O33" s="32">
        <v>35.9</v>
      </c>
      <c r="P33" s="32">
        <v>35.299999999999997</v>
      </c>
      <c r="Q33" s="32"/>
      <c r="R33" s="32">
        <v>36</v>
      </c>
      <c r="S33" s="32">
        <v>36.9</v>
      </c>
      <c r="T33" s="32">
        <v>36.299999999999997</v>
      </c>
      <c r="U33" s="32">
        <v>36.299999999999997</v>
      </c>
      <c r="V33" s="32">
        <v>6.2</v>
      </c>
      <c r="W33" s="32">
        <v>6.2</v>
      </c>
      <c r="X33" s="32">
        <v>0</v>
      </c>
      <c r="Y33" s="32">
        <v>0</v>
      </c>
      <c r="Z33" s="23"/>
      <c r="AA33" s="32">
        <v>35.5</v>
      </c>
      <c r="AB33" s="32">
        <v>35.6</v>
      </c>
      <c r="AC33" s="32">
        <v>36.1</v>
      </c>
      <c r="AD33" s="32">
        <v>36.4</v>
      </c>
      <c r="AE33" s="32">
        <v>6.1</v>
      </c>
      <c r="AF33" s="32">
        <v>6.1</v>
      </c>
      <c r="AG33" s="32">
        <v>0</v>
      </c>
      <c r="AH33" s="32">
        <v>0</v>
      </c>
      <c r="AI33" s="23"/>
      <c r="AJ33" s="32">
        <v>37.1</v>
      </c>
      <c r="AK33" s="32">
        <v>36.9</v>
      </c>
      <c r="AL33" s="32">
        <v>37.299999999999997</v>
      </c>
      <c r="AM33" s="32">
        <v>37.299999999999997</v>
      </c>
      <c r="AN33" s="32">
        <v>6.3</v>
      </c>
      <c r="AO33" s="32">
        <v>6.3</v>
      </c>
      <c r="AP33" s="32">
        <v>0</v>
      </c>
      <c r="AQ33" s="32">
        <v>0</v>
      </c>
      <c r="AR33" s="23"/>
      <c r="AS33" s="32">
        <v>6.1</v>
      </c>
      <c r="AT33" s="32">
        <v>6.2</v>
      </c>
      <c r="AU33" s="23"/>
      <c r="AV33" s="32">
        <v>6.2</v>
      </c>
      <c r="AW33" s="32">
        <v>6.3</v>
      </c>
      <c r="AX33" s="32">
        <v>37.1</v>
      </c>
      <c r="AY33" s="32">
        <v>37.4</v>
      </c>
      <c r="AZ33" s="32">
        <v>37.4</v>
      </c>
      <c r="BA33" s="23"/>
      <c r="BB33" s="32">
        <v>37</v>
      </c>
      <c r="BC33" s="32">
        <v>37.1</v>
      </c>
      <c r="BD33" s="32">
        <v>36.9</v>
      </c>
      <c r="BE33" s="32">
        <v>37</v>
      </c>
      <c r="BF33" s="32">
        <v>6.3</v>
      </c>
      <c r="BG33" s="32">
        <v>6.3</v>
      </c>
      <c r="BH33" s="23"/>
      <c r="BI33" s="32">
        <v>37.5</v>
      </c>
      <c r="BJ33" s="32">
        <v>37.5</v>
      </c>
      <c r="BK33" s="32">
        <v>37</v>
      </c>
      <c r="BL33" s="32">
        <v>37</v>
      </c>
      <c r="BM33" s="23"/>
      <c r="BN33" s="32">
        <v>121.5</v>
      </c>
      <c r="BO33" s="32">
        <v>120.1</v>
      </c>
      <c r="BP33" s="23"/>
      <c r="BQ33" s="32">
        <v>38.200000000000003</v>
      </c>
      <c r="BR33" s="32">
        <v>38.200000000000003</v>
      </c>
      <c r="BS33" s="32">
        <v>37.6</v>
      </c>
      <c r="BT33" s="32">
        <v>37.6</v>
      </c>
      <c r="BU33" s="32">
        <v>6.4</v>
      </c>
      <c r="BV33" s="32">
        <v>6.3</v>
      </c>
      <c r="BW33" s="32">
        <v>0</v>
      </c>
      <c r="BX33" s="32">
        <v>0</v>
      </c>
      <c r="BY33" s="23"/>
      <c r="BZ33" s="32"/>
      <c r="CA33" s="23"/>
      <c r="CB33" s="23"/>
    </row>
    <row r="34" spans="1:80" s="5" customFormat="1">
      <c r="A34" s="20">
        <f>'Замер Актив 21 июня 2017'!A34</f>
        <v>42907</v>
      </c>
      <c r="B34" s="21" t="s">
        <v>63</v>
      </c>
      <c r="C34" s="22"/>
      <c r="D34" s="43">
        <v>36.1</v>
      </c>
      <c r="E34" s="43">
        <v>36.9</v>
      </c>
      <c r="F34" s="43">
        <v>36.9</v>
      </c>
      <c r="G34" s="43">
        <v>36.799999999999997</v>
      </c>
      <c r="H34" s="43">
        <v>0</v>
      </c>
      <c r="I34" s="43">
        <v>0</v>
      </c>
      <c r="J34" s="43">
        <v>6.3</v>
      </c>
      <c r="K34" s="43">
        <v>6.3</v>
      </c>
      <c r="L34" s="43">
        <v>6.3</v>
      </c>
      <c r="M34" s="43">
        <v>6.3</v>
      </c>
      <c r="N34" s="32"/>
      <c r="O34" s="32">
        <v>35.799999999999997</v>
      </c>
      <c r="P34" s="32">
        <v>35.299999999999997</v>
      </c>
      <c r="Q34" s="32"/>
      <c r="R34" s="32">
        <v>36.1</v>
      </c>
      <c r="S34" s="32">
        <v>36.9</v>
      </c>
      <c r="T34" s="32">
        <v>36.299999999999997</v>
      </c>
      <c r="U34" s="32">
        <v>36.299999999999997</v>
      </c>
      <c r="V34" s="32">
        <v>6.2</v>
      </c>
      <c r="W34" s="32">
        <v>6.2</v>
      </c>
      <c r="X34" s="32">
        <v>0</v>
      </c>
      <c r="Y34" s="32">
        <v>0</v>
      </c>
      <c r="Z34" s="23"/>
      <c r="AA34" s="32">
        <v>35.5</v>
      </c>
      <c r="AB34" s="32">
        <v>35.5</v>
      </c>
      <c r="AC34" s="32">
        <v>36.1</v>
      </c>
      <c r="AD34" s="32">
        <v>36.4</v>
      </c>
      <c r="AE34" s="32">
        <v>6.1</v>
      </c>
      <c r="AF34" s="32">
        <v>6.1</v>
      </c>
      <c r="AG34" s="32">
        <v>0</v>
      </c>
      <c r="AH34" s="32">
        <v>0</v>
      </c>
      <c r="AI34" s="23"/>
      <c r="AJ34" s="32">
        <v>37.1</v>
      </c>
      <c r="AK34" s="32">
        <v>36.9</v>
      </c>
      <c r="AL34" s="32">
        <v>37.299999999999997</v>
      </c>
      <c r="AM34" s="32">
        <v>37.299999999999997</v>
      </c>
      <c r="AN34" s="32">
        <v>6.3</v>
      </c>
      <c r="AO34" s="32">
        <v>6.3</v>
      </c>
      <c r="AP34" s="32">
        <v>0</v>
      </c>
      <c r="AQ34" s="32">
        <v>0</v>
      </c>
      <c r="AR34" s="23"/>
      <c r="AS34" s="32">
        <v>6.1</v>
      </c>
      <c r="AT34" s="32">
        <v>6.2</v>
      </c>
      <c r="AU34" s="23"/>
      <c r="AV34" s="32">
        <v>6.1</v>
      </c>
      <c r="AW34" s="32">
        <v>6.3</v>
      </c>
      <c r="AX34" s="32">
        <v>37.1</v>
      </c>
      <c r="AY34" s="32">
        <v>37.4</v>
      </c>
      <c r="AZ34" s="32">
        <v>37.4</v>
      </c>
      <c r="BA34" s="23"/>
      <c r="BB34" s="32">
        <v>36.9</v>
      </c>
      <c r="BC34" s="32">
        <v>37.1</v>
      </c>
      <c r="BD34" s="32">
        <v>36.9</v>
      </c>
      <c r="BE34" s="32">
        <v>37</v>
      </c>
      <c r="BF34" s="32">
        <v>6.3</v>
      </c>
      <c r="BG34" s="32">
        <v>6.3</v>
      </c>
      <c r="BH34" s="23"/>
      <c r="BI34" s="32">
        <v>37.5</v>
      </c>
      <c r="BJ34" s="32">
        <v>37.5</v>
      </c>
      <c r="BK34" s="32">
        <v>37</v>
      </c>
      <c r="BL34" s="32">
        <v>37</v>
      </c>
      <c r="BM34" s="23"/>
      <c r="BN34" s="32">
        <v>121.5</v>
      </c>
      <c r="BO34" s="32">
        <v>120.1</v>
      </c>
      <c r="BP34" s="23"/>
      <c r="BQ34" s="32">
        <v>38.200000000000003</v>
      </c>
      <c r="BR34" s="32">
        <v>38.200000000000003</v>
      </c>
      <c r="BS34" s="32">
        <v>37.6</v>
      </c>
      <c r="BT34" s="32">
        <v>37.6</v>
      </c>
      <c r="BU34" s="32">
        <v>6.4</v>
      </c>
      <c r="BV34" s="32">
        <v>6.3</v>
      </c>
      <c r="BW34" s="32">
        <v>0</v>
      </c>
      <c r="BX34" s="32">
        <v>0</v>
      </c>
      <c r="BY34" s="23"/>
      <c r="BZ34" s="32"/>
      <c r="CA34" s="23"/>
      <c r="CB34" s="23"/>
    </row>
    <row r="35" spans="1:80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>
      <c r="A39" s="2"/>
      <c r="K39" s="29"/>
    </row>
    <row r="40" spans="1:80">
      <c r="A40" s="2"/>
      <c r="K40" s="29"/>
    </row>
    <row r="41" spans="1:80">
      <c r="A41" s="2"/>
      <c r="K41" s="29"/>
    </row>
    <row r="42" spans="1:80">
      <c r="K42" s="29"/>
      <c r="R42" s="27"/>
      <c r="AJ42" s="27"/>
      <c r="AV42" s="27"/>
      <c r="BN42" s="27"/>
    </row>
    <row r="43" spans="1:80">
      <c r="K43" s="29"/>
      <c r="R43" s="27"/>
      <c r="AJ43" s="27"/>
      <c r="AV43" s="27"/>
      <c r="BN43" s="27" t="s">
        <v>69</v>
      </c>
    </row>
    <row r="44" spans="1:80">
      <c r="K44" s="29"/>
      <c r="R44" s="27"/>
      <c r="AJ44" s="27"/>
      <c r="AV44" s="27"/>
      <c r="BN44" s="27" t="s">
        <v>70</v>
      </c>
    </row>
    <row r="45" spans="1:80">
      <c r="A45" s="2"/>
      <c r="G45" s="2" t="s">
        <v>77</v>
      </c>
      <c r="K45" s="29"/>
      <c r="S45" s="27"/>
      <c r="T45" s="27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</sheetData>
  <mergeCells count="28">
    <mergeCell ref="O8:P8"/>
    <mergeCell ref="A8:A9"/>
    <mergeCell ref="B8:B9"/>
    <mergeCell ref="C8:C9"/>
    <mergeCell ref="D8:M8"/>
    <mergeCell ref="N8:N9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</mergeCells>
  <conditionalFormatting sqref="BQ35:BQ38 BO35:BO38 AQ35:AQ38 CB35:CB38">
    <cfRule type="cellIs" dxfId="119" priority="59" stopIfTrue="1" operator="equal">
      <formula>AQ$39</formula>
    </cfRule>
    <cfRule type="cellIs" dxfId="118" priority="60" stopIfTrue="1" operator="equal">
      <formula>#REF!</formula>
    </cfRule>
  </conditionalFormatting>
  <conditionalFormatting sqref="CA35:CA38">
    <cfRule type="cellIs" dxfId="117" priority="57" stopIfTrue="1" operator="equal">
      <formula>CA$39</formula>
    </cfRule>
    <cfRule type="cellIs" dxfId="116" priority="58" stopIfTrue="1" operator="equal">
      <formula>#REF!</formula>
    </cfRule>
  </conditionalFormatting>
  <conditionalFormatting sqref="BS35:BV38">
    <cfRule type="cellIs" dxfId="115" priority="55" stopIfTrue="1" operator="equal">
      <formula>BS$39</formula>
    </cfRule>
    <cfRule type="cellIs" dxfId="114" priority="56" stopIfTrue="1" operator="equal">
      <formula>#REF!</formula>
    </cfRule>
  </conditionalFormatting>
  <conditionalFormatting sqref="BA35:BA38 AU35:AU38 N11:CB34">
    <cfRule type="cellIs" dxfId="113" priority="53" stopIfTrue="1" operator="equal">
      <formula>#REF!</formula>
    </cfRule>
    <cfRule type="cellIs" dxfId="112" priority="54" stopIfTrue="1" operator="equal">
      <formula>#REF!</formula>
    </cfRule>
  </conditionalFormatting>
  <conditionalFormatting sqref="BW35:BY38">
    <cfRule type="cellIs" dxfId="111" priority="45" stopIfTrue="1" operator="equal">
      <formula>BW$39</formula>
    </cfRule>
    <cfRule type="cellIs" dxfId="110" priority="46" stopIfTrue="1" operator="equal">
      <formula>#REF!</formula>
    </cfRule>
  </conditionalFormatting>
  <conditionalFormatting sqref="BZ35:BZ38">
    <cfRule type="cellIs" dxfId="109" priority="11" stopIfTrue="1" operator="equal">
      <formula>BZ$39</formula>
    </cfRule>
    <cfRule type="cellIs" dxfId="108" priority="12" stopIfTrue="1" operator="equal">
      <formula>#REF!</formula>
    </cfRule>
  </conditionalFormatting>
  <conditionalFormatting sqref="BB35:BB38 L35:L38 BF35:BG38">
    <cfRule type="cellIs" dxfId="107" priority="69" stopIfTrue="1" operator="equal">
      <formula>L$39</formula>
    </cfRule>
    <cfRule type="cellIs" dxfId="106" priority="70" stopIfTrue="1" operator="equal">
      <formula>#REF!</formula>
    </cfRule>
  </conditionalFormatting>
  <conditionalFormatting sqref="U35:U38 AD35:AD38 AM35:AM38 H35:I38 BI35:BJ38 K35:K38 AX35:AX38 BM35:BM38 BN35">
    <cfRule type="cellIs" dxfId="105" priority="75" stopIfTrue="1" operator="equal">
      <formula>H$39</formula>
    </cfRule>
    <cfRule type="cellIs" dxfId="104" priority="76" stopIfTrue="1" operator="equal">
      <formula>#REF!</formula>
    </cfRule>
  </conditionalFormatting>
  <conditionalFormatting sqref="Z35:AB38 BK35:BK38 R35 C35:G38 M35:M38 AZ35:BA38 S35:S38 AI35:AI38 AK35:AK38 AJ35">
    <cfRule type="cellIs" dxfId="103" priority="93" stopIfTrue="1" operator="equal">
      <formula>C$39</formula>
    </cfRule>
    <cfRule type="cellIs" dxfId="102" priority="94" stopIfTrue="1" operator="equal">
      <formula>#REF!</formula>
    </cfRule>
  </conditionalFormatting>
  <conditionalFormatting sqref="V35:V38 AE35:AE38 AN35:AN38 BE35:BE38">
    <cfRule type="cellIs" dxfId="101" priority="113" stopIfTrue="1" operator="equal">
      <formula>V$39</formula>
    </cfRule>
    <cfRule type="cellIs" dxfId="100" priority="114" stopIfTrue="1" operator="equal">
      <formula>#REF!</formula>
    </cfRule>
  </conditionalFormatting>
  <conditionalFormatting sqref="W35:Y38 BH35:BH38 BL35:BL38 AF35:AH38 AO35:AP38">
    <cfRule type="cellIs" dxfId="99" priority="121" stopIfTrue="1" operator="equal">
      <formula>W$39</formula>
    </cfRule>
    <cfRule type="cellIs" dxfId="98" priority="122" stopIfTrue="1" operator="equal">
      <formula>#REF!</formula>
    </cfRule>
  </conditionalFormatting>
  <conditionalFormatting sqref="T35:T38 AC35:AC38 BR35:BR38">
    <cfRule type="cellIs" dxfId="97" priority="131" stopIfTrue="1" operator="equal">
      <formula>T$39</formula>
    </cfRule>
    <cfRule type="cellIs" dxfId="96" priority="132" stopIfTrue="1" operator="equal">
      <formula>#REF!</formula>
    </cfRule>
  </conditionalFormatting>
  <conditionalFormatting sqref="BC35:BC38">
    <cfRule type="cellIs" dxfId="95" priority="137" stopIfTrue="1" operator="equal">
      <formula>BC$39</formula>
    </cfRule>
    <cfRule type="cellIs" dxfId="94" priority="138" stopIfTrue="1" operator="equal">
      <formula>#REF!</formula>
    </cfRule>
  </conditionalFormatting>
  <conditionalFormatting sqref="BD35:BD38 BA35:BA38 O35:Q38 AR35:AR38">
    <cfRule type="cellIs" dxfId="93" priority="139" stopIfTrue="1" operator="equal">
      <formula>O$39</formula>
    </cfRule>
    <cfRule type="cellIs" dxfId="92" priority="140" stopIfTrue="1" operator="equal">
      <formula>#REF!</formula>
    </cfRule>
  </conditionalFormatting>
  <conditionalFormatting sqref="J35:J38">
    <cfRule type="cellIs" dxfId="91" priority="147" stopIfTrue="1" operator="equal">
      <formula>J$39</formula>
    </cfRule>
    <cfRule type="cellIs" dxfId="90" priority="148" stopIfTrue="1" operator="equal">
      <formula>#REF!</formula>
    </cfRule>
  </conditionalFormatting>
  <conditionalFormatting sqref="AY35:AY38 AS35:AU38">
    <cfRule type="cellIs" dxfId="89" priority="149" stopIfTrue="1" operator="equal">
      <formula>AS$39</formula>
    </cfRule>
    <cfRule type="cellIs" dxfId="88" priority="150" stopIfTrue="1" operator="equal">
      <formula>#REF!</formula>
    </cfRule>
  </conditionalFormatting>
  <conditionalFormatting sqref="N35:N38 BP35:BP38">
    <cfRule type="cellIs" dxfId="87" priority="153" stopIfTrue="1" operator="equal">
      <formula>N$39</formula>
    </cfRule>
    <cfRule type="cellIs" dxfId="86" priority="154" stopIfTrue="1" operator="equal">
      <formula>#REF!</formula>
    </cfRule>
  </conditionalFormatting>
  <conditionalFormatting sqref="AU35:AU38">
    <cfRule type="cellIs" dxfId="85" priority="157" stopIfTrue="1" operator="equal">
      <formula>AW$39</formula>
    </cfRule>
    <cfRule type="cellIs" dxfId="84" priority="158" stopIfTrue="1" operator="equal">
      <formula>#REF!</formula>
    </cfRule>
  </conditionalFormatting>
  <conditionalFormatting sqref="AL35:AL38">
    <cfRule type="cellIs" dxfId="83" priority="159" stopIfTrue="1" operator="equal">
      <formula>AL$39</formula>
    </cfRule>
    <cfRule type="cellIs" dxfId="82" priority="160" stopIfTrue="1" operator="equal">
      <formula>#REF!</formula>
    </cfRule>
  </conditionalFormatting>
  <conditionalFormatting sqref="AW35:AW38 AV35">
    <cfRule type="cellIs" dxfId="81" priority="161" stopIfTrue="1" operator="equal">
      <formula>#REF!</formula>
    </cfRule>
    <cfRule type="cellIs" dxfId="80" priority="16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45"/>
  <sheetViews>
    <sheetView tabSelected="1" workbookViewId="0">
      <selection activeCell="I4" sqref="I4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4.28515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53"/>
      <c r="B1" s="53"/>
      <c r="C1" s="53"/>
      <c r="D1" s="54"/>
      <c r="E1" s="54"/>
      <c r="F1" s="54"/>
      <c r="G1" s="54"/>
      <c r="H1" s="55"/>
      <c r="I1" s="56"/>
      <c r="J1" s="54"/>
      <c r="K1" s="54"/>
      <c r="L1" s="54"/>
      <c r="M1" s="54"/>
      <c r="N1" s="54"/>
      <c r="O1" s="57"/>
      <c r="P1" s="57"/>
      <c r="Q1" s="57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7"/>
      <c r="BR1" s="57"/>
      <c r="BS1" s="57"/>
      <c r="BT1" s="57"/>
      <c r="BU1" s="57"/>
      <c r="BV1" s="57"/>
      <c r="BW1" s="57"/>
      <c r="BX1" s="57"/>
      <c r="BY1" s="57"/>
    </row>
    <row r="2" spans="1:83" s="6" customFormat="1" ht="15.75">
      <c r="A2" s="58"/>
      <c r="B2" s="59"/>
      <c r="C2" s="59"/>
      <c r="D2" s="59"/>
      <c r="E2" s="59"/>
      <c r="F2" s="59"/>
      <c r="G2" s="59"/>
      <c r="H2" s="59"/>
      <c r="I2" s="59" t="s">
        <v>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60" t="str">
        <f>I2</f>
        <v>СВОДНАЯ  ВЕДОМОСТЬ</v>
      </c>
      <c r="U2" s="59"/>
      <c r="V2" s="59"/>
      <c r="W2" s="58"/>
      <c r="X2" s="58"/>
      <c r="Y2" s="58"/>
      <c r="Z2" s="58"/>
      <c r="AA2" s="58"/>
      <c r="AB2" s="58"/>
      <c r="AC2" s="58"/>
      <c r="AD2" s="58"/>
      <c r="AE2" s="59" t="str">
        <f>$I2</f>
        <v>СВОДНАЯ  ВЕДОМОСТЬ</v>
      </c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9" t="str">
        <f>$I2</f>
        <v>СВОДНАЯ  ВЕДОМОСТЬ</v>
      </c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9" t="str">
        <f>$I2</f>
        <v>СВОДНАЯ  ВЕДОМОСТЬ</v>
      </c>
      <c r="BE2" s="58"/>
      <c r="BF2" s="58"/>
      <c r="BG2" s="58"/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9" t="str">
        <f>$I2</f>
        <v>СВОДНАЯ  ВЕДОМОСТЬ</v>
      </c>
      <c r="BU2" s="58"/>
      <c r="BV2" s="58"/>
      <c r="BW2" s="58"/>
      <c r="BX2" s="58"/>
      <c r="BY2" s="58"/>
      <c r="BZ2" s="37"/>
    </row>
    <row r="3" spans="1:83" s="6" customFormat="1" ht="15.75">
      <c r="A3" s="58"/>
      <c r="B3" s="60"/>
      <c r="C3" s="60"/>
      <c r="D3" s="60"/>
      <c r="E3" s="60"/>
      <c r="F3" s="60"/>
      <c r="G3" s="60"/>
      <c r="H3" s="60"/>
      <c r="I3" s="59" t="s">
        <v>87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 t="str">
        <f t="shared" ref="T3:T5" si="0">I3</f>
        <v xml:space="preserve">РЕЗУЛЬТАТОВ  ЗАМЕРА  ПОТОКОРАСПРЕДЕЛЕНИЯ В СЕТИ </v>
      </c>
      <c r="U3" s="60"/>
      <c r="V3" s="60"/>
      <c r="W3" s="58"/>
      <c r="X3" s="58"/>
      <c r="Y3" s="58"/>
      <c r="Z3" s="58"/>
      <c r="AA3" s="58"/>
      <c r="AB3" s="58"/>
      <c r="AC3" s="58"/>
      <c r="AD3" s="58"/>
      <c r="AE3" s="60" t="str">
        <f>$I3</f>
        <v xml:space="preserve">РЕЗУЛЬТАТОВ  ЗАМЕРА  ПОТОКОРАСПРЕДЕЛЕНИЯ В СЕТИ </v>
      </c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60" t="str">
        <f>$I3</f>
        <v xml:space="preserve">РЕЗУЛЬТАТОВ  ЗАМЕРА  ПОТОКОРАСПРЕДЕЛЕНИЯ В СЕТИ </v>
      </c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0" t="str">
        <f>$I3</f>
        <v xml:space="preserve">РЕЗУЛЬТАТОВ  ЗАМЕРА  ПОТОКОРАСПРЕДЕЛЕНИЯ В СЕТИ </v>
      </c>
      <c r="BE3" s="58"/>
      <c r="BF3" s="58"/>
      <c r="BG3" s="58"/>
      <c r="BH3" s="58"/>
      <c r="BI3" s="58"/>
      <c r="BJ3" s="58"/>
      <c r="BK3" s="58"/>
      <c r="BL3" s="58"/>
      <c r="BM3" s="58"/>
      <c r="BN3" s="60"/>
      <c r="BO3" s="58"/>
      <c r="BP3" s="58"/>
      <c r="BQ3" s="58"/>
      <c r="BR3" s="58"/>
      <c r="BS3" s="58"/>
      <c r="BT3" s="60" t="str">
        <f>$I3</f>
        <v xml:space="preserve">РЕЗУЛЬТАТОВ  ЗАМЕРА  ПОТОКОРАСПРЕДЕЛЕНИЯ В СЕТИ </v>
      </c>
      <c r="BU3" s="58"/>
      <c r="BV3" s="58"/>
      <c r="BW3" s="58"/>
      <c r="BX3" s="58"/>
      <c r="BY3" s="58"/>
    </row>
    <row r="4" spans="1:83" s="9" customFormat="1" ht="15.75">
      <c r="A4" s="58"/>
      <c r="B4" s="60"/>
      <c r="C4" s="60"/>
      <c r="D4" s="60"/>
      <c r="E4" s="60"/>
      <c r="F4" s="60"/>
      <c r="G4" s="60"/>
      <c r="H4" s="60"/>
      <c r="I4" s="59" t="s">
        <v>85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 t="str">
        <f t="shared" si="0"/>
        <v xml:space="preserve">за  21 июня 2017 года (время московское). </v>
      </c>
      <c r="U4" s="60"/>
      <c r="V4" s="60"/>
      <c r="W4" s="58"/>
      <c r="X4" s="58"/>
      <c r="Y4" s="58"/>
      <c r="Z4" s="58"/>
      <c r="AA4" s="58"/>
      <c r="AB4" s="58"/>
      <c r="AC4" s="58"/>
      <c r="AD4" s="58"/>
      <c r="AE4" s="60" t="str">
        <f>$I4</f>
        <v xml:space="preserve">за  21 июня 2017 года (время московское). </v>
      </c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60" t="str">
        <f>$I4</f>
        <v xml:space="preserve">за  21 июня 2017 года (время московское). </v>
      </c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60" t="str">
        <f>$I4</f>
        <v xml:space="preserve">за  21 июня 2017 года (время московское). </v>
      </c>
      <c r="BE4" s="58"/>
      <c r="BF4" s="58"/>
      <c r="BG4" s="58"/>
      <c r="BH4" s="58"/>
      <c r="BI4" s="58"/>
      <c r="BJ4" s="58"/>
      <c r="BK4" s="58"/>
      <c r="BL4" s="58"/>
      <c r="BM4" s="58"/>
      <c r="BN4" s="60"/>
      <c r="BO4" s="58"/>
      <c r="BP4" s="58"/>
      <c r="BQ4" s="58"/>
      <c r="BR4" s="58"/>
      <c r="BS4" s="58"/>
      <c r="BT4" s="60" t="str">
        <f>$I4</f>
        <v xml:space="preserve">за  21 июня 2017 года (время московское). </v>
      </c>
      <c r="BU4" s="58"/>
      <c r="BV4" s="58"/>
      <c r="BW4" s="58"/>
      <c r="BX4" s="58"/>
      <c r="BY4" s="58"/>
    </row>
    <row r="5" spans="1:83" s="10" customFormat="1" ht="15.75">
      <c r="A5" s="61"/>
      <c r="B5" s="62"/>
      <c r="C5" s="62"/>
      <c r="D5" s="62"/>
      <c r="E5" s="62"/>
      <c r="F5" s="62"/>
      <c r="G5" s="62"/>
      <c r="H5" s="62"/>
      <c r="I5" s="59" t="s">
        <v>73</v>
      </c>
      <c r="J5" s="62"/>
      <c r="K5" s="62"/>
      <c r="L5" s="62"/>
      <c r="M5" s="62"/>
      <c r="N5" s="63"/>
      <c r="O5" s="62"/>
      <c r="P5" s="62"/>
      <c r="Q5" s="62"/>
      <c r="R5" s="62"/>
      <c r="S5" s="62"/>
      <c r="T5" s="60" t="str">
        <f t="shared" si="0"/>
        <v>по  АО  "Черногорэнерго".</v>
      </c>
      <c r="U5" s="62"/>
      <c r="V5" s="62"/>
      <c r="W5" s="61"/>
      <c r="X5" s="61"/>
      <c r="Y5" s="61"/>
      <c r="Z5" s="61"/>
      <c r="AA5" s="61"/>
      <c r="AB5" s="61"/>
      <c r="AC5" s="61"/>
      <c r="AD5" s="61"/>
      <c r="AE5" s="62" t="str">
        <f>$I5</f>
        <v>по  АО  "Черногорэнерго".</v>
      </c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2" t="str">
        <f>$I5</f>
        <v>по  АО  "Черногорэнерго".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2" t="str">
        <f>$I5</f>
        <v>по  АО  "Черногорэнерго".</v>
      </c>
      <c r="BE5" s="61"/>
      <c r="BF5" s="61"/>
      <c r="BG5" s="61"/>
      <c r="BH5" s="61"/>
      <c r="BI5" s="61"/>
      <c r="BJ5" s="61"/>
      <c r="BK5" s="61"/>
      <c r="BL5" s="61"/>
      <c r="BM5" s="61"/>
      <c r="BN5" s="62"/>
      <c r="BO5" s="61"/>
      <c r="BP5" s="61"/>
      <c r="BQ5" s="61"/>
      <c r="BR5" s="61"/>
      <c r="BS5" s="61"/>
      <c r="BT5" s="62" t="str">
        <f>$I5</f>
        <v>по  АО  "Черногорэнерго".</v>
      </c>
      <c r="BU5" s="61"/>
      <c r="BV5" s="61"/>
      <c r="BW5" s="61"/>
      <c r="BX5" s="61"/>
      <c r="BY5" s="61"/>
    </row>
    <row r="6" spans="1:83">
      <c r="A6" s="64"/>
      <c r="B6" s="64"/>
      <c r="C6" s="64"/>
      <c r="D6" s="54"/>
      <c r="E6" s="54"/>
      <c r="F6" s="54"/>
      <c r="G6" s="65"/>
      <c r="H6" s="54"/>
      <c r="I6" s="54"/>
      <c r="J6" s="54"/>
      <c r="K6" s="54"/>
      <c r="L6" s="54"/>
      <c r="M6" s="54"/>
      <c r="N6" s="54"/>
      <c r="O6" s="57"/>
      <c r="P6" s="57"/>
      <c r="Q6" s="57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66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7"/>
      <c r="BR6" s="57"/>
      <c r="BS6" s="57"/>
      <c r="BT6" s="57"/>
      <c r="BU6" s="57"/>
      <c r="BV6" s="57"/>
      <c r="BW6" s="57"/>
      <c r="BX6" s="57"/>
      <c r="BY6" s="57"/>
    </row>
    <row r="7" spans="1:83">
      <c r="A7" s="67"/>
      <c r="B7" s="67"/>
      <c r="C7" s="67"/>
      <c r="D7" s="67"/>
      <c r="E7" s="67"/>
      <c r="F7" s="54"/>
      <c r="G7" s="67"/>
      <c r="H7" s="67"/>
      <c r="I7" s="54"/>
      <c r="J7" s="54"/>
      <c r="K7" s="54"/>
      <c r="L7" s="54"/>
      <c r="M7" s="54"/>
      <c r="N7" s="54"/>
      <c r="O7" s="57"/>
      <c r="P7" s="57"/>
      <c r="Q7" s="57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7"/>
      <c r="BR7" s="57"/>
      <c r="BS7" s="57"/>
      <c r="BT7" s="57"/>
      <c r="BU7" s="57"/>
      <c r="BV7" s="57"/>
      <c r="BW7" s="57"/>
      <c r="BX7" s="57"/>
      <c r="BY7" s="57"/>
    </row>
    <row r="8" spans="1:83" s="16" customFormat="1" ht="45" customHeight="1">
      <c r="A8" s="81" t="s">
        <v>2</v>
      </c>
      <c r="B8" s="82" t="s">
        <v>3</v>
      </c>
      <c r="C8" s="69" t="s">
        <v>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69" t="s">
        <v>5</v>
      </c>
      <c r="O8" s="77" t="s">
        <v>6</v>
      </c>
      <c r="P8" s="78"/>
      <c r="Q8" s="79" t="s">
        <v>6</v>
      </c>
      <c r="R8" s="71" t="s">
        <v>7</v>
      </c>
      <c r="S8" s="72"/>
      <c r="T8" s="72"/>
      <c r="U8" s="72"/>
      <c r="V8" s="72"/>
      <c r="W8" s="72"/>
      <c r="X8" s="72"/>
      <c r="Y8" s="73"/>
      <c r="Z8" s="69" t="s">
        <v>8</v>
      </c>
      <c r="AA8" s="71" t="s">
        <v>9</v>
      </c>
      <c r="AB8" s="72"/>
      <c r="AC8" s="72"/>
      <c r="AD8" s="72"/>
      <c r="AE8" s="72"/>
      <c r="AF8" s="72"/>
      <c r="AG8" s="72"/>
      <c r="AH8" s="73"/>
      <c r="AI8" s="69" t="s">
        <v>10</v>
      </c>
      <c r="AJ8" s="70" t="s">
        <v>11</v>
      </c>
      <c r="AK8" s="70"/>
      <c r="AL8" s="70"/>
      <c r="AM8" s="70"/>
      <c r="AN8" s="70"/>
      <c r="AO8" s="70"/>
      <c r="AP8" s="70"/>
      <c r="AQ8" s="70"/>
      <c r="AR8" s="69" t="s">
        <v>12</v>
      </c>
      <c r="AS8" s="71" t="s">
        <v>13</v>
      </c>
      <c r="AT8" s="72"/>
      <c r="AU8" s="69" t="s">
        <v>13</v>
      </c>
      <c r="AV8" s="70" t="s">
        <v>14</v>
      </c>
      <c r="AW8" s="70"/>
      <c r="AX8" s="70"/>
      <c r="AY8" s="70"/>
      <c r="AZ8" s="70"/>
      <c r="BA8" s="69" t="s">
        <v>14</v>
      </c>
      <c r="BB8" s="70" t="s">
        <v>15</v>
      </c>
      <c r="BC8" s="70"/>
      <c r="BD8" s="70"/>
      <c r="BE8" s="70"/>
      <c r="BF8" s="70"/>
      <c r="BG8" s="70"/>
      <c r="BH8" s="69" t="s">
        <v>15</v>
      </c>
      <c r="BI8" s="71" t="s">
        <v>16</v>
      </c>
      <c r="BJ8" s="72"/>
      <c r="BK8" s="72"/>
      <c r="BL8" s="73"/>
      <c r="BM8" s="69" t="s">
        <v>16</v>
      </c>
      <c r="BN8" s="70" t="s">
        <v>17</v>
      </c>
      <c r="BO8" s="70"/>
      <c r="BP8" s="69" t="s">
        <v>17</v>
      </c>
      <c r="BQ8" s="74" t="s">
        <v>18</v>
      </c>
      <c r="BR8" s="75"/>
      <c r="BS8" s="75"/>
      <c r="BT8" s="75"/>
      <c r="BU8" s="75"/>
      <c r="BV8" s="75"/>
      <c r="BW8" s="75"/>
      <c r="BX8" s="76"/>
      <c r="BY8" s="69" t="s">
        <v>18</v>
      </c>
      <c r="BZ8" s="69"/>
      <c r="CA8" s="69"/>
      <c r="CB8" s="69"/>
      <c r="CC8" s="16" t="s">
        <v>66</v>
      </c>
    </row>
    <row r="9" spans="1:83" ht="25.5">
      <c r="A9" s="81"/>
      <c r="B9" s="82"/>
      <c r="C9" s="69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69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69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69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69"/>
      <c r="AS9" s="17" t="s">
        <v>34</v>
      </c>
      <c r="AT9" s="17" t="s">
        <v>65</v>
      </c>
      <c r="AU9" s="69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69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69"/>
      <c r="BI9" s="17" t="s">
        <v>20</v>
      </c>
      <c r="BJ9" s="17" t="s">
        <v>21</v>
      </c>
      <c r="BK9" s="17" t="s">
        <v>22</v>
      </c>
      <c r="BL9" s="17" t="s">
        <v>23</v>
      </c>
      <c r="BM9" s="69"/>
      <c r="BN9" s="17" t="s">
        <v>36</v>
      </c>
      <c r="BO9" s="17" t="s">
        <v>37</v>
      </c>
      <c r="BP9" s="69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69"/>
      <c r="BZ9" s="69"/>
      <c r="CA9" s="69"/>
      <c r="CB9" s="69"/>
    </row>
    <row r="10" spans="1:83" s="5" customFormat="1" ht="12" customHeight="1">
      <c r="A10" s="18"/>
      <c r="B10" s="19" t="s">
        <v>38</v>
      </c>
      <c r="C10" s="19"/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9" t="s">
        <v>72</v>
      </c>
      <c r="N10" s="19"/>
      <c r="O10" s="19" t="s">
        <v>72</v>
      </c>
      <c r="P10" s="19" t="s">
        <v>72</v>
      </c>
      <c r="Q10" s="19"/>
      <c r="R10" s="19" t="s">
        <v>72</v>
      </c>
      <c r="S10" s="19" t="s">
        <v>72</v>
      </c>
      <c r="T10" s="19" t="s">
        <v>72</v>
      </c>
      <c r="U10" s="19" t="s">
        <v>72</v>
      </c>
      <c r="V10" s="19" t="s">
        <v>72</v>
      </c>
      <c r="W10" s="19" t="s">
        <v>72</v>
      </c>
      <c r="X10" s="19" t="s">
        <v>72</v>
      </c>
      <c r="Y10" s="19" t="s">
        <v>72</v>
      </c>
      <c r="Z10" s="19"/>
      <c r="AA10" s="19" t="s">
        <v>72</v>
      </c>
      <c r="AB10" s="19" t="s">
        <v>72</v>
      </c>
      <c r="AC10" s="19" t="s">
        <v>72</v>
      </c>
      <c r="AD10" s="19" t="s">
        <v>72</v>
      </c>
      <c r="AE10" s="19" t="s">
        <v>72</v>
      </c>
      <c r="AF10" s="19" t="s">
        <v>72</v>
      </c>
      <c r="AG10" s="19" t="s">
        <v>72</v>
      </c>
      <c r="AH10" s="19" t="s">
        <v>72</v>
      </c>
      <c r="AI10" s="19"/>
      <c r="AJ10" s="19" t="s">
        <v>72</v>
      </c>
      <c r="AK10" s="19" t="s">
        <v>72</v>
      </c>
      <c r="AL10" s="19" t="s">
        <v>72</v>
      </c>
      <c r="AM10" s="19" t="s">
        <v>72</v>
      </c>
      <c r="AN10" s="19" t="s">
        <v>72</v>
      </c>
      <c r="AO10" s="19" t="s">
        <v>72</v>
      </c>
      <c r="AP10" s="19" t="s">
        <v>72</v>
      </c>
      <c r="AQ10" s="19" t="s">
        <v>72</v>
      </c>
      <c r="AR10" s="19"/>
      <c r="AS10" s="19" t="s">
        <v>72</v>
      </c>
      <c r="AT10" s="19" t="s">
        <v>72</v>
      </c>
      <c r="AU10" s="19"/>
      <c r="AV10" s="19" t="s">
        <v>72</v>
      </c>
      <c r="AW10" s="19" t="s">
        <v>72</v>
      </c>
      <c r="AX10" s="19" t="s">
        <v>72</v>
      </c>
      <c r="AY10" s="19" t="s">
        <v>72</v>
      </c>
      <c r="AZ10" s="19" t="s">
        <v>72</v>
      </c>
      <c r="BA10" s="19"/>
      <c r="BB10" s="19" t="s">
        <v>72</v>
      </c>
      <c r="BC10" s="19" t="s">
        <v>72</v>
      </c>
      <c r="BD10" s="19" t="s">
        <v>72</v>
      </c>
      <c r="BE10" s="19" t="s">
        <v>72</v>
      </c>
      <c r="BF10" s="19" t="s">
        <v>72</v>
      </c>
      <c r="BG10" s="19" t="s">
        <v>72</v>
      </c>
      <c r="BH10" s="19"/>
      <c r="BI10" s="19" t="s">
        <v>72</v>
      </c>
      <c r="BJ10" s="19" t="s">
        <v>72</v>
      </c>
      <c r="BK10" s="19" t="s">
        <v>72</v>
      </c>
      <c r="BL10" s="19" t="s">
        <v>72</v>
      </c>
      <c r="BM10" s="19"/>
      <c r="BN10" s="19" t="s">
        <v>72</v>
      </c>
      <c r="BO10" s="19" t="s">
        <v>72</v>
      </c>
      <c r="BP10" s="19"/>
      <c r="BQ10" s="19" t="s">
        <v>72</v>
      </c>
      <c r="BR10" s="19" t="s">
        <v>72</v>
      </c>
      <c r="BS10" s="19" t="s">
        <v>72</v>
      </c>
      <c r="BT10" s="19" t="s">
        <v>72</v>
      </c>
      <c r="BU10" s="19" t="s">
        <v>72</v>
      </c>
      <c r="BV10" s="19" t="s">
        <v>72</v>
      </c>
      <c r="BW10" s="19" t="s">
        <v>72</v>
      </c>
      <c r="BX10" s="19" t="s">
        <v>72</v>
      </c>
      <c r="BY10" s="19"/>
      <c r="BZ10" s="19"/>
      <c r="CA10" s="19"/>
      <c r="CB10" s="19"/>
    </row>
    <row r="11" spans="1:83" s="5" customFormat="1" ht="12.75" customHeight="1">
      <c r="A11" s="20">
        <f>'Замер Актив 21 июня 2017'!A11</f>
        <v>42907</v>
      </c>
      <c r="B11" s="21" t="s">
        <v>40</v>
      </c>
      <c r="C11" s="22"/>
      <c r="D11" s="44">
        <v>0</v>
      </c>
      <c r="E11" s="44">
        <v>72</v>
      </c>
      <c r="F11" s="44">
        <v>104</v>
      </c>
      <c r="G11" s="44">
        <v>33</v>
      </c>
      <c r="H11" s="44">
        <v>0</v>
      </c>
      <c r="I11" s="44">
        <v>0</v>
      </c>
      <c r="J11" s="44">
        <v>77</v>
      </c>
      <c r="K11" s="44">
        <v>35</v>
      </c>
      <c r="L11" s="44">
        <v>481</v>
      </c>
      <c r="M11" s="44">
        <v>722</v>
      </c>
      <c r="N11" s="46"/>
      <c r="O11" s="44">
        <v>161</v>
      </c>
      <c r="P11" s="44">
        <v>74</v>
      </c>
      <c r="Q11" s="46"/>
      <c r="R11" s="44">
        <v>203</v>
      </c>
      <c r="S11" s="44">
        <v>198</v>
      </c>
      <c r="T11" s="44">
        <v>0</v>
      </c>
      <c r="U11" s="44">
        <v>0</v>
      </c>
      <c r="V11" s="44">
        <v>0</v>
      </c>
      <c r="W11" s="44">
        <v>742</v>
      </c>
      <c r="X11" s="44">
        <v>0</v>
      </c>
      <c r="Y11" s="44">
        <v>0</v>
      </c>
      <c r="Z11" s="47"/>
      <c r="AA11" s="44">
        <v>144</v>
      </c>
      <c r="AB11" s="44">
        <v>88</v>
      </c>
      <c r="AC11" s="44">
        <v>149</v>
      </c>
      <c r="AD11" s="44">
        <v>108</v>
      </c>
      <c r="AE11" s="44">
        <v>442</v>
      </c>
      <c r="AF11" s="44">
        <v>718</v>
      </c>
      <c r="AG11" s="44">
        <v>0</v>
      </c>
      <c r="AH11" s="44">
        <v>0</v>
      </c>
      <c r="AI11" s="47"/>
      <c r="AJ11" s="44">
        <v>55</v>
      </c>
      <c r="AK11" s="44">
        <v>86</v>
      </c>
      <c r="AL11" s="44">
        <v>45</v>
      </c>
      <c r="AM11" s="44">
        <v>156</v>
      </c>
      <c r="AN11" s="44">
        <v>457</v>
      </c>
      <c r="AO11" s="44">
        <v>834</v>
      </c>
      <c r="AP11" s="44">
        <v>0</v>
      </c>
      <c r="AQ11" s="44">
        <v>0</v>
      </c>
      <c r="AR11" s="47"/>
      <c r="AS11" s="44">
        <v>164</v>
      </c>
      <c r="AT11" s="44">
        <v>59</v>
      </c>
      <c r="AU11" s="47"/>
      <c r="AV11" s="44">
        <v>0</v>
      </c>
      <c r="AW11" s="44">
        <v>0</v>
      </c>
      <c r="AX11" s="44">
        <v>146</v>
      </c>
      <c r="AY11" s="44">
        <v>121</v>
      </c>
      <c r="AZ11" s="44">
        <v>1</v>
      </c>
      <c r="BA11" s="47"/>
      <c r="BB11" s="44">
        <v>47</v>
      </c>
      <c r="BC11" s="44">
        <v>48</v>
      </c>
      <c r="BD11" s="44">
        <v>45</v>
      </c>
      <c r="BE11" s="44">
        <v>82</v>
      </c>
      <c r="BF11" s="44">
        <v>355</v>
      </c>
      <c r="BG11" s="44">
        <v>407</v>
      </c>
      <c r="BH11" s="47"/>
      <c r="BI11" s="44">
        <v>10</v>
      </c>
      <c r="BJ11" s="44">
        <v>4</v>
      </c>
      <c r="BK11" s="44">
        <v>20</v>
      </c>
      <c r="BL11" s="44">
        <v>9</v>
      </c>
      <c r="BM11" s="47"/>
      <c r="BN11" s="44">
        <v>69</v>
      </c>
      <c r="BO11" s="44">
        <v>68</v>
      </c>
      <c r="BP11" s="47"/>
      <c r="BQ11" s="44">
        <v>33</v>
      </c>
      <c r="BR11" s="44">
        <v>41</v>
      </c>
      <c r="BS11" s="44">
        <v>18</v>
      </c>
      <c r="BT11" s="44">
        <v>43</v>
      </c>
      <c r="BU11" s="44">
        <v>27</v>
      </c>
      <c r="BV11" s="44">
        <v>156</v>
      </c>
      <c r="BW11" s="44">
        <v>0</v>
      </c>
      <c r="BX11" s="44">
        <v>0</v>
      </c>
      <c r="BY11" s="23"/>
      <c r="BZ11" s="32"/>
      <c r="CA11" s="23"/>
      <c r="CB11" s="23"/>
      <c r="CC11" s="30"/>
      <c r="CE11" s="42"/>
    </row>
    <row r="12" spans="1:83" s="5" customFormat="1" ht="12.75" customHeight="1">
      <c r="A12" s="20">
        <f>'Замер Актив 21 июня 2017'!A12</f>
        <v>42907</v>
      </c>
      <c r="B12" s="21" t="s">
        <v>41</v>
      </c>
      <c r="C12" s="22"/>
      <c r="D12" s="44">
        <v>0</v>
      </c>
      <c r="E12" s="44">
        <v>71</v>
      </c>
      <c r="F12" s="44">
        <v>103</v>
      </c>
      <c r="G12" s="44">
        <v>33</v>
      </c>
      <c r="H12" s="44">
        <v>0</v>
      </c>
      <c r="I12" s="44">
        <v>0</v>
      </c>
      <c r="J12" s="44">
        <v>77</v>
      </c>
      <c r="K12" s="44">
        <v>34</v>
      </c>
      <c r="L12" s="44">
        <v>481</v>
      </c>
      <c r="M12" s="44">
        <v>722</v>
      </c>
      <c r="N12" s="46"/>
      <c r="O12" s="44">
        <v>161</v>
      </c>
      <c r="P12" s="44">
        <v>74</v>
      </c>
      <c r="Q12" s="46"/>
      <c r="R12" s="44">
        <v>199</v>
      </c>
      <c r="S12" s="44">
        <v>200</v>
      </c>
      <c r="T12" s="44">
        <v>0</v>
      </c>
      <c r="U12" s="44">
        <v>0</v>
      </c>
      <c r="V12" s="44">
        <v>0</v>
      </c>
      <c r="W12" s="44">
        <v>711</v>
      </c>
      <c r="X12" s="44">
        <v>0</v>
      </c>
      <c r="Y12" s="44">
        <v>0</v>
      </c>
      <c r="Z12" s="47"/>
      <c r="AA12" s="44">
        <v>145</v>
      </c>
      <c r="AB12" s="44">
        <v>88</v>
      </c>
      <c r="AC12" s="44">
        <v>147</v>
      </c>
      <c r="AD12" s="44">
        <v>107</v>
      </c>
      <c r="AE12" s="44">
        <v>443</v>
      </c>
      <c r="AF12" s="44">
        <v>716</v>
      </c>
      <c r="AG12" s="44">
        <v>0</v>
      </c>
      <c r="AH12" s="44">
        <v>0</v>
      </c>
      <c r="AI12" s="47"/>
      <c r="AJ12" s="44">
        <v>55</v>
      </c>
      <c r="AK12" s="44">
        <v>86</v>
      </c>
      <c r="AL12" s="44">
        <v>44</v>
      </c>
      <c r="AM12" s="44">
        <v>155</v>
      </c>
      <c r="AN12" s="44">
        <v>457</v>
      </c>
      <c r="AO12" s="44">
        <v>833</v>
      </c>
      <c r="AP12" s="44">
        <v>0</v>
      </c>
      <c r="AQ12" s="44">
        <v>0</v>
      </c>
      <c r="AR12" s="47"/>
      <c r="AS12" s="44">
        <v>164</v>
      </c>
      <c r="AT12" s="44">
        <v>59</v>
      </c>
      <c r="AU12" s="47"/>
      <c r="AV12" s="44">
        <v>0</v>
      </c>
      <c r="AW12" s="44">
        <v>0</v>
      </c>
      <c r="AX12" s="44">
        <v>146</v>
      </c>
      <c r="AY12" s="44">
        <v>121</v>
      </c>
      <c r="AZ12" s="44">
        <v>1</v>
      </c>
      <c r="BA12" s="47"/>
      <c r="BB12" s="44">
        <v>47</v>
      </c>
      <c r="BC12" s="44">
        <v>47</v>
      </c>
      <c r="BD12" s="44">
        <v>44</v>
      </c>
      <c r="BE12" s="44">
        <v>82</v>
      </c>
      <c r="BF12" s="44">
        <v>356</v>
      </c>
      <c r="BG12" s="44">
        <v>404</v>
      </c>
      <c r="BH12" s="47"/>
      <c r="BI12" s="44">
        <v>10</v>
      </c>
      <c r="BJ12" s="44">
        <v>4</v>
      </c>
      <c r="BK12" s="44">
        <v>20</v>
      </c>
      <c r="BL12" s="44">
        <v>9</v>
      </c>
      <c r="BM12" s="47"/>
      <c r="BN12" s="44">
        <v>70</v>
      </c>
      <c r="BO12" s="44">
        <v>68</v>
      </c>
      <c r="BP12" s="47"/>
      <c r="BQ12" s="44">
        <v>34</v>
      </c>
      <c r="BR12" s="44">
        <v>42</v>
      </c>
      <c r="BS12" s="44">
        <v>18</v>
      </c>
      <c r="BT12" s="44">
        <v>43</v>
      </c>
      <c r="BU12" s="44">
        <v>27</v>
      </c>
      <c r="BV12" s="44">
        <v>157</v>
      </c>
      <c r="BW12" s="44">
        <v>0</v>
      </c>
      <c r="BX12" s="44">
        <v>0</v>
      </c>
      <c r="BY12" s="23"/>
      <c r="BZ12" s="32"/>
      <c r="CA12" s="23"/>
      <c r="CB12" s="23"/>
      <c r="CC12" s="30"/>
      <c r="CE12" s="42"/>
    </row>
    <row r="13" spans="1:83" s="5" customFormat="1" ht="12.75" customHeight="1">
      <c r="A13" s="20">
        <f>'Замер Актив 21 июня 2017'!A13</f>
        <v>42907</v>
      </c>
      <c r="B13" s="21" t="s">
        <v>42</v>
      </c>
      <c r="C13" s="22"/>
      <c r="D13" s="44">
        <v>0</v>
      </c>
      <c r="E13" s="44">
        <v>72</v>
      </c>
      <c r="F13" s="44">
        <v>104</v>
      </c>
      <c r="G13" s="44">
        <v>33</v>
      </c>
      <c r="H13" s="44">
        <v>0</v>
      </c>
      <c r="I13" s="44">
        <v>0</v>
      </c>
      <c r="J13" s="44">
        <v>77</v>
      </c>
      <c r="K13" s="44">
        <v>35</v>
      </c>
      <c r="L13" s="44">
        <v>481</v>
      </c>
      <c r="M13" s="44">
        <v>722</v>
      </c>
      <c r="N13" s="46"/>
      <c r="O13" s="44">
        <v>160</v>
      </c>
      <c r="P13" s="44">
        <v>73</v>
      </c>
      <c r="Q13" s="46"/>
      <c r="R13" s="44">
        <v>197</v>
      </c>
      <c r="S13" s="44">
        <v>195</v>
      </c>
      <c r="T13" s="44">
        <v>0</v>
      </c>
      <c r="U13" s="44">
        <v>0</v>
      </c>
      <c r="V13" s="44">
        <v>0</v>
      </c>
      <c r="W13" s="44">
        <v>708</v>
      </c>
      <c r="X13" s="44">
        <v>0</v>
      </c>
      <c r="Y13" s="44">
        <v>0</v>
      </c>
      <c r="Z13" s="47"/>
      <c r="AA13" s="44">
        <v>145</v>
      </c>
      <c r="AB13" s="44">
        <v>88</v>
      </c>
      <c r="AC13" s="44">
        <v>148</v>
      </c>
      <c r="AD13" s="44">
        <v>108</v>
      </c>
      <c r="AE13" s="44">
        <v>442</v>
      </c>
      <c r="AF13" s="44">
        <v>714</v>
      </c>
      <c r="AG13" s="44">
        <v>0</v>
      </c>
      <c r="AH13" s="44">
        <v>0</v>
      </c>
      <c r="AI13" s="47"/>
      <c r="AJ13" s="44">
        <v>55</v>
      </c>
      <c r="AK13" s="44">
        <v>86</v>
      </c>
      <c r="AL13" s="44">
        <v>44</v>
      </c>
      <c r="AM13" s="44">
        <v>156</v>
      </c>
      <c r="AN13" s="44">
        <v>458</v>
      </c>
      <c r="AO13" s="44">
        <v>835</v>
      </c>
      <c r="AP13" s="44">
        <v>0</v>
      </c>
      <c r="AQ13" s="44">
        <v>0</v>
      </c>
      <c r="AR13" s="47"/>
      <c r="AS13" s="44">
        <v>165</v>
      </c>
      <c r="AT13" s="44">
        <v>59</v>
      </c>
      <c r="AU13" s="47"/>
      <c r="AV13" s="44">
        <v>0</v>
      </c>
      <c r="AW13" s="44">
        <v>0</v>
      </c>
      <c r="AX13" s="44">
        <v>147</v>
      </c>
      <c r="AY13" s="44">
        <v>121</v>
      </c>
      <c r="AZ13" s="44">
        <v>1</v>
      </c>
      <c r="BA13" s="47"/>
      <c r="BB13" s="44">
        <v>47</v>
      </c>
      <c r="BC13" s="44">
        <v>47</v>
      </c>
      <c r="BD13" s="44">
        <v>44</v>
      </c>
      <c r="BE13" s="44">
        <v>84</v>
      </c>
      <c r="BF13" s="44">
        <v>356</v>
      </c>
      <c r="BG13" s="44">
        <v>405</v>
      </c>
      <c r="BH13" s="47"/>
      <c r="BI13" s="44">
        <v>10</v>
      </c>
      <c r="BJ13" s="44">
        <v>4</v>
      </c>
      <c r="BK13" s="44">
        <v>20</v>
      </c>
      <c r="BL13" s="44">
        <v>9</v>
      </c>
      <c r="BM13" s="47"/>
      <c r="BN13" s="44">
        <v>69</v>
      </c>
      <c r="BO13" s="44">
        <v>68</v>
      </c>
      <c r="BP13" s="47"/>
      <c r="BQ13" s="44">
        <v>33</v>
      </c>
      <c r="BR13" s="44">
        <v>42</v>
      </c>
      <c r="BS13" s="44">
        <v>18</v>
      </c>
      <c r="BT13" s="44">
        <v>43</v>
      </c>
      <c r="BU13" s="44">
        <v>26</v>
      </c>
      <c r="BV13" s="44">
        <v>156</v>
      </c>
      <c r="BW13" s="44">
        <v>0</v>
      </c>
      <c r="BX13" s="44">
        <v>0</v>
      </c>
      <c r="BY13" s="23"/>
      <c r="BZ13" s="32"/>
      <c r="CA13" s="23"/>
      <c r="CB13" s="23"/>
      <c r="CC13" s="30"/>
      <c r="CE13" s="42"/>
    </row>
    <row r="14" spans="1:83" s="5" customFormat="1" ht="12.75" customHeight="1">
      <c r="A14" s="20">
        <f>'Замер Актив 21 июня 2017'!A14</f>
        <v>42907</v>
      </c>
      <c r="B14" s="21" t="s">
        <v>43</v>
      </c>
      <c r="C14" s="22"/>
      <c r="D14" s="44">
        <v>0</v>
      </c>
      <c r="E14" s="44">
        <v>72</v>
      </c>
      <c r="F14" s="44">
        <v>103</v>
      </c>
      <c r="G14" s="44">
        <v>33</v>
      </c>
      <c r="H14" s="44">
        <v>0</v>
      </c>
      <c r="I14" s="44">
        <v>0</v>
      </c>
      <c r="J14" s="44">
        <v>81</v>
      </c>
      <c r="K14" s="44">
        <v>37</v>
      </c>
      <c r="L14" s="44">
        <v>481</v>
      </c>
      <c r="M14" s="44">
        <v>722</v>
      </c>
      <c r="N14" s="46"/>
      <c r="O14" s="44">
        <v>161</v>
      </c>
      <c r="P14" s="44">
        <v>74</v>
      </c>
      <c r="Q14" s="46"/>
      <c r="R14" s="44">
        <v>202</v>
      </c>
      <c r="S14" s="44">
        <v>197</v>
      </c>
      <c r="T14" s="44">
        <v>0</v>
      </c>
      <c r="U14" s="44">
        <v>0</v>
      </c>
      <c r="V14" s="44">
        <v>0</v>
      </c>
      <c r="W14" s="44">
        <v>615</v>
      </c>
      <c r="X14" s="44">
        <v>0</v>
      </c>
      <c r="Y14" s="44">
        <v>0</v>
      </c>
      <c r="Z14" s="47"/>
      <c r="AA14" s="44">
        <v>145</v>
      </c>
      <c r="AB14" s="44">
        <v>88</v>
      </c>
      <c r="AC14" s="44">
        <v>147</v>
      </c>
      <c r="AD14" s="44">
        <v>109</v>
      </c>
      <c r="AE14" s="44">
        <v>442</v>
      </c>
      <c r="AF14" s="44">
        <v>713</v>
      </c>
      <c r="AG14" s="44">
        <v>0</v>
      </c>
      <c r="AH14" s="44">
        <v>0</v>
      </c>
      <c r="AI14" s="47"/>
      <c r="AJ14" s="44">
        <v>55</v>
      </c>
      <c r="AK14" s="44">
        <v>86</v>
      </c>
      <c r="AL14" s="44">
        <v>44</v>
      </c>
      <c r="AM14" s="44">
        <v>156</v>
      </c>
      <c r="AN14" s="44">
        <v>458</v>
      </c>
      <c r="AO14" s="44">
        <v>834</v>
      </c>
      <c r="AP14" s="44">
        <v>0</v>
      </c>
      <c r="AQ14" s="44">
        <v>0</v>
      </c>
      <c r="AR14" s="47"/>
      <c r="AS14" s="44">
        <v>165</v>
      </c>
      <c r="AT14" s="44">
        <v>52</v>
      </c>
      <c r="AU14" s="47"/>
      <c r="AV14" s="44">
        <v>0</v>
      </c>
      <c r="AW14" s="44">
        <v>0</v>
      </c>
      <c r="AX14" s="44">
        <v>147</v>
      </c>
      <c r="AY14" s="44">
        <v>121</v>
      </c>
      <c r="AZ14" s="44">
        <v>1</v>
      </c>
      <c r="BA14" s="47"/>
      <c r="BB14" s="44">
        <v>47</v>
      </c>
      <c r="BC14" s="44">
        <v>48</v>
      </c>
      <c r="BD14" s="44">
        <v>44</v>
      </c>
      <c r="BE14" s="44">
        <v>83</v>
      </c>
      <c r="BF14" s="44">
        <v>357</v>
      </c>
      <c r="BG14" s="44">
        <v>405</v>
      </c>
      <c r="BH14" s="47"/>
      <c r="BI14" s="44">
        <v>10</v>
      </c>
      <c r="BJ14" s="44">
        <v>4</v>
      </c>
      <c r="BK14" s="44">
        <v>20</v>
      </c>
      <c r="BL14" s="44">
        <v>9</v>
      </c>
      <c r="BM14" s="47"/>
      <c r="BN14" s="44">
        <v>69</v>
      </c>
      <c r="BO14" s="44">
        <v>68</v>
      </c>
      <c r="BP14" s="47"/>
      <c r="BQ14" s="44">
        <v>33</v>
      </c>
      <c r="BR14" s="44">
        <v>42</v>
      </c>
      <c r="BS14" s="44">
        <v>18</v>
      </c>
      <c r="BT14" s="44">
        <v>43</v>
      </c>
      <c r="BU14" s="44">
        <v>27</v>
      </c>
      <c r="BV14" s="44">
        <v>156</v>
      </c>
      <c r="BW14" s="44">
        <v>0</v>
      </c>
      <c r="BX14" s="44">
        <v>0</v>
      </c>
      <c r="BY14" s="23"/>
      <c r="BZ14" s="32"/>
      <c r="CA14" s="23"/>
      <c r="CB14" s="23"/>
      <c r="CC14" s="30"/>
      <c r="CE14" s="42"/>
    </row>
    <row r="15" spans="1:83" s="5" customFormat="1">
      <c r="A15" s="20">
        <f>'Замер Актив 21 июня 2017'!A15</f>
        <v>42907</v>
      </c>
      <c r="B15" s="21" t="s">
        <v>44</v>
      </c>
      <c r="C15" s="22"/>
      <c r="D15" s="44">
        <v>0</v>
      </c>
      <c r="E15" s="44">
        <v>72</v>
      </c>
      <c r="F15" s="44">
        <v>104</v>
      </c>
      <c r="G15" s="44">
        <v>33</v>
      </c>
      <c r="H15" s="44">
        <v>0</v>
      </c>
      <c r="I15" s="44">
        <v>0</v>
      </c>
      <c r="J15" s="44">
        <v>80</v>
      </c>
      <c r="K15" s="44">
        <v>38</v>
      </c>
      <c r="L15" s="44">
        <v>481</v>
      </c>
      <c r="M15" s="44">
        <v>722</v>
      </c>
      <c r="N15" s="46"/>
      <c r="O15" s="44">
        <v>160</v>
      </c>
      <c r="P15" s="44">
        <v>73</v>
      </c>
      <c r="Q15" s="46"/>
      <c r="R15" s="44">
        <v>197</v>
      </c>
      <c r="S15" s="44">
        <v>196</v>
      </c>
      <c r="T15" s="44">
        <v>0</v>
      </c>
      <c r="U15" s="44">
        <v>0</v>
      </c>
      <c r="V15" s="44">
        <v>0</v>
      </c>
      <c r="W15" s="44">
        <v>623</v>
      </c>
      <c r="X15" s="44">
        <v>0</v>
      </c>
      <c r="Y15" s="44">
        <v>0</v>
      </c>
      <c r="Z15" s="47"/>
      <c r="AA15" s="44">
        <v>144</v>
      </c>
      <c r="AB15" s="44">
        <v>88</v>
      </c>
      <c r="AC15" s="44">
        <v>147</v>
      </c>
      <c r="AD15" s="44">
        <v>109</v>
      </c>
      <c r="AE15" s="44">
        <v>444</v>
      </c>
      <c r="AF15" s="44">
        <v>615</v>
      </c>
      <c r="AG15" s="44">
        <v>0</v>
      </c>
      <c r="AH15" s="44">
        <v>0</v>
      </c>
      <c r="AI15" s="47"/>
      <c r="AJ15" s="44">
        <v>55</v>
      </c>
      <c r="AK15" s="44">
        <v>86</v>
      </c>
      <c r="AL15" s="44">
        <v>45</v>
      </c>
      <c r="AM15" s="44">
        <v>156</v>
      </c>
      <c r="AN15" s="44">
        <v>461</v>
      </c>
      <c r="AO15" s="44">
        <v>836</v>
      </c>
      <c r="AP15" s="44">
        <v>0</v>
      </c>
      <c r="AQ15" s="44">
        <v>0</v>
      </c>
      <c r="AR15" s="47"/>
      <c r="AS15" s="44">
        <v>168</v>
      </c>
      <c r="AT15" s="44">
        <v>50</v>
      </c>
      <c r="AU15" s="47"/>
      <c r="AV15" s="44">
        <v>0</v>
      </c>
      <c r="AW15" s="44">
        <v>0</v>
      </c>
      <c r="AX15" s="44">
        <v>147</v>
      </c>
      <c r="AY15" s="44">
        <v>121</v>
      </c>
      <c r="AZ15" s="44">
        <v>1</v>
      </c>
      <c r="BA15" s="47"/>
      <c r="BB15" s="44">
        <v>47</v>
      </c>
      <c r="BC15" s="44">
        <v>49</v>
      </c>
      <c r="BD15" s="44">
        <v>44</v>
      </c>
      <c r="BE15" s="44">
        <v>83</v>
      </c>
      <c r="BF15" s="44">
        <v>357</v>
      </c>
      <c r="BG15" s="44">
        <v>405</v>
      </c>
      <c r="BH15" s="47"/>
      <c r="BI15" s="44">
        <v>10</v>
      </c>
      <c r="BJ15" s="44">
        <v>4</v>
      </c>
      <c r="BK15" s="44">
        <v>20</v>
      </c>
      <c r="BL15" s="44">
        <v>9</v>
      </c>
      <c r="BM15" s="47"/>
      <c r="BN15" s="44">
        <v>69</v>
      </c>
      <c r="BO15" s="44">
        <v>68</v>
      </c>
      <c r="BP15" s="47"/>
      <c r="BQ15" s="44">
        <v>33</v>
      </c>
      <c r="BR15" s="44">
        <v>42</v>
      </c>
      <c r="BS15" s="44">
        <v>18</v>
      </c>
      <c r="BT15" s="44">
        <v>43</v>
      </c>
      <c r="BU15" s="44">
        <v>27</v>
      </c>
      <c r="BV15" s="44">
        <v>157</v>
      </c>
      <c r="BW15" s="44">
        <v>0</v>
      </c>
      <c r="BX15" s="44">
        <v>0</v>
      </c>
      <c r="BY15" s="23"/>
      <c r="BZ15" s="32"/>
      <c r="CA15" s="23"/>
      <c r="CB15" s="23"/>
      <c r="CC15" s="30"/>
      <c r="CE15" s="42"/>
    </row>
    <row r="16" spans="1:83" s="5" customFormat="1">
      <c r="A16" s="20">
        <f>'Замер Актив 21 июня 2017'!A16</f>
        <v>42907</v>
      </c>
      <c r="B16" s="21" t="s">
        <v>45</v>
      </c>
      <c r="C16" s="22"/>
      <c r="D16" s="44">
        <v>0</v>
      </c>
      <c r="E16" s="44">
        <v>72</v>
      </c>
      <c r="F16" s="44">
        <v>104</v>
      </c>
      <c r="G16" s="44">
        <v>33</v>
      </c>
      <c r="H16" s="44">
        <v>0</v>
      </c>
      <c r="I16" s="44">
        <v>0</v>
      </c>
      <c r="J16" s="44">
        <v>78</v>
      </c>
      <c r="K16" s="44">
        <v>39</v>
      </c>
      <c r="L16" s="44">
        <v>482</v>
      </c>
      <c r="M16" s="44">
        <v>725</v>
      </c>
      <c r="N16" s="46"/>
      <c r="O16" s="44">
        <v>161</v>
      </c>
      <c r="P16" s="44">
        <v>74</v>
      </c>
      <c r="Q16" s="46"/>
      <c r="R16" s="44">
        <v>200</v>
      </c>
      <c r="S16" s="44">
        <v>197</v>
      </c>
      <c r="T16" s="44">
        <v>0</v>
      </c>
      <c r="U16" s="44">
        <v>0</v>
      </c>
      <c r="V16" s="44">
        <v>0</v>
      </c>
      <c r="W16" s="44">
        <v>618</v>
      </c>
      <c r="X16" s="44">
        <v>0</v>
      </c>
      <c r="Y16" s="44">
        <v>0</v>
      </c>
      <c r="Z16" s="47"/>
      <c r="AA16" s="44">
        <v>145</v>
      </c>
      <c r="AB16" s="44">
        <v>89</v>
      </c>
      <c r="AC16" s="44">
        <v>147</v>
      </c>
      <c r="AD16" s="44">
        <v>109</v>
      </c>
      <c r="AE16" s="44">
        <v>448</v>
      </c>
      <c r="AF16" s="44">
        <v>454</v>
      </c>
      <c r="AG16" s="44">
        <v>0</v>
      </c>
      <c r="AH16" s="44">
        <v>0</v>
      </c>
      <c r="AI16" s="47"/>
      <c r="AJ16" s="44">
        <v>55</v>
      </c>
      <c r="AK16" s="44">
        <v>86</v>
      </c>
      <c r="AL16" s="44">
        <v>44</v>
      </c>
      <c r="AM16" s="44">
        <v>156</v>
      </c>
      <c r="AN16" s="44">
        <v>463</v>
      </c>
      <c r="AO16" s="44">
        <v>827</v>
      </c>
      <c r="AP16" s="44">
        <v>0</v>
      </c>
      <c r="AQ16" s="44">
        <v>0</v>
      </c>
      <c r="AR16" s="47"/>
      <c r="AS16" s="44">
        <v>167</v>
      </c>
      <c r="AT16" s="44">
        <v>50</v>
      </c>
      <c r="AU16" s="47"/>
      <c r="AV16" s="44">
        <v>0</v>
      </c>
      <c r="AW16" s="44">
        <v>0</v>
      </c>
      <c r="AX16" s="44">
        <v>147</v>
      </c>
      <c r="AY16" s="44">
        <v>121</v>
      </c>
      <c r="AZ16" s="44">
        <v>1</v>
      </c>
      <c r="BA16" s="47"/>
      <c r="BB16" s="44">
        <v>47</v>
      </c>
      <c r="BC16" s="44">
        <v>48</v>
      </c>
      <c r="BD16" s="44">
        <v>45</v>
      </c>
      <c r="BE16" s="44">
        <v>83</v>
      </c>
      <c r="BF16" s="44">
        <v>357</v>
      </c>
      <c r="BG16" s="44">
        <v>407</v>
      </c>
      <c r="BH16" s="47"/>
      <c r="BI16" s="44">
        <v>10</v>
      </c>
      <c r="BJ16" s="44">
        <v>4</v>
      </c>
      <c r="BK16" s="44">
        <v>20</v>
      </c>
      <c r="BL16" s="44">
        <v>9</v>
      </c>
      <c r="BM16" s="47"/>
      <c r="BN16" s="44">
        <v>69</v>
      </c>
      <c r="BO16" s="44">
        <v>68</v>
      </c>
      <c r="BP16" s="47"/>
      <c r="BQ16" s="44">
        <v>34</v>
      </c>
      <c r="BR16" s="44">
        <v>42</v>
      </c>
      <c r="BS16" s="44">
        <v>18</v>
      </c>
      <c r="BT16" s="44">
        <v>43</v>
      </c>
      <c r="BU16" s="44">
        <v>27</v>
      </c>
      <c r="BV16" s="44">
        <v>158</v>
      </c>
      <c r="BW16" s="44">
        <v>0</v>
      </c>
      <c r="BX16" s="44">
        <v>0</v>
      </c>
      <c r="BY16" s="23"/>
      <c r="BZ16" s="32"/>
      <c r="CA16" s="23"/>
      <c r="CB16" s="23"/>
      <c r="CC16" s="30"/>
      <c r="CE16" s="42"/>
    </row>
    <row r="17" spans="1:85" s="5" customFormat="1">
      <c r="A17" s="20">
        <f>'Замер Актив 21 июня 2017'!A17</f>
        <v>42907</v>
      </c>
      <c r="B17" s="21" t="s">
        <v>46</v>
      </c>
      <c r="C17" s="22"/>
      <c r="D17" s="44">
        <v>0</v>
      </c>
      <c r="E17" s="44">
        <v>73</v>
      </c>
      <c r="F17" s="44">
        <v>104</v>
      </c>
      <c r="G17" s="44">
        <v>33</v>
      </c>
      <c r="H17" s="44">
        <v>0</v>
      </c>
      <c r="I17" s="44">
        <v>0</v>
      </c>
      <c r="J17" s="44">
        <v>80</v>
      </c>
      <c r="K17" s="44">
        <v>39</v>
      </c>
      <c r="L17" s="44">
        <v>487</v>
      </c>
      <c r="M17" s="44">
        <v>733</v>
      </c>
      <c r="N17" s="46"/>
      <c r="O17" s="44">
        <v>160</v>
      </c>
      <c r="P17" s="44">
        <v>74</v>
      </c>
      <c r="Q17" s="46"/>
      <c r="R17" s="44">
        <v>197</v>
      </c>
      <c r="S17" s="44">
        <v>195</v>
      </c>
      <c r="T17" s="44">
        <v>0</v>
      </c>
      <c r="U17" s="44">
        <v>0</v>
      </c>
      <c r="V17" s="44">
        <v>0</v>
      </c>
      <c r="W17" s="44">
        <v>634</v>
      </c>
      <c r="X17" s="44">
        <v>0</v>
      </c>
      <c r="Y17" s="44">
        <v>0</v>
      </c>
      <c r="Z17" s="47"/>
      <c r="AA17" s="44">
        <v>144</v>
      </c>
      <c r="AB17" s="44">
        <v>89</v>
      </c>
      <c r="AC17" s="44">
        <v>146</v>
      </c>
      <c r="AD17" s="44">
        <v>109</v>
      </c>
      <c r="AE17" s="44">
        <v>448</v>
      </c>
      <c r="AF17" s="44">
        <v>454</v>
      </c>
      <c r="AG17" s="44">
        <v>0</v>
      </c>
      <c r="AH17" s="44">
        <v>0</v>
      </c>
      <c r="AI17" s="47"/>
      <c r="AJ17" s="44">
        <v>55</v>
      </c>
      <c r="AK17" s="44">
        <v>86</v>
      </c>
      <c r="AL17" s="44">
        <v>45</v>
      </c>
      <c r="AM17" s="44">
        <v>156</v>
      </c>
      <c r="AN17" s="44">
        <v>470</v>
      </c>
      <c r="AO17" s="44">
        <v>842</v>
      </c>
      <c r="AP17" s="44">
        <v>0</v>
      </c>
      <c r="AQ17" s="44">
        <v>0</v>
      </c>
      <c r="AR17" s="47"/>
      <c r="AS17" s="44">
        <v>166</v>
      </c>
      <c r="AT17" s="44">
        <v>51</v>
      </c>
      <c r="AU17" s="47"/>
      <c r="AV17" s="44">
        <v>0</v>
      </c>
      <c r="AW17" s="44">
        <v>0</v>
      </c>
      <c r="AX17" s="44">
        <v>147</v>
      </c>
      <c r="AY17" s="44">
        <v>121</v>
      </c>
      <c r="AZ17" s="44">
        <v>1</v>
      </c>
      <c r="BA17" s="47"/>
      <c r="BB17" s="44">
        <v>47</v>
      </c>
      <c r="BC17" s="44">
        <v>49</v>
      </c>
      <c r="BD17" s="44">
        <v>45</v>
      </c>
      <c r="BE17" s="44">
        <v>84</v>
      </c>
      <c r="BF17" s="44">
        <v>358</v>
      </c>
      <c r="BG17" s="44">
        <v>406</v>
      </c>
      <c r="BH17" s="47"/>
      <c r="BI17" s="44">
        <v>10</v>
      </c>
      <c r="BJ17" s="44">
        <v>4</v>
      </c>
      <c r="BK17" s="44">
        <v>20</v>
      </c>
      <c r="BL17" s="44">
        <v>9</v>
      </c>
      <c r="BM17" s="47"/>
      <c r="BN17" s="44">
        <v>69</v>
      </c>
      <c r="BO17" s="44">
        <v>68</v>
      </c>
      <c r="BP17" s="47"/>
      <c r="BQ17" s="44">
        <v>34</v>
      </c>
      <c r="BR17" s="44">
        <v>42</v>
      </c>
      <c r="BS17" s="44">
        <v>18</v>
      </c>
      <c r="BT17" s="44">
        <v>43</v>
      </c>
      <c r="BU17" s="44">
        <v>27</v>
      </c>
      <c r="BV17" s="44">
        <v>159</v>
      </c>
      <c r="BW17" s="44">
        <v>0</v>
      </c>
      <c r="BX17" s="44">
        <v>0</v>
      </c>
      <c r="BY17" s="23"/>
      <c r="BZ17" s="32"/>
      <c r="CA17" s="23"/>
      <c r="CB17" s="23"/>
      <c r="CC17" s="30"/>
      <c r="CE17" s="42"/>
    </row>
    <row r="18" spans="1:85" s="5" customFormat="1">
      <c r="A18" s="20">
        <f>'Замер Актив 21 июня 2017'!A18</f>
        <v>42907</v>
      </c>
      <c r="B18" s="31" t="s">
        <v>47</v>
      </c>
      <c r="C18" s="22"/>
      <c r="D18" s="44">
        <v>0</v>
      </c>
      <c r="E18" s="44">
        <v>73</v>
      </c>
      <c r="F18" s="44">
        <v>104</v>
      </c>
      <c r="G18" s="44">
        <v>33</v>
      </c>
      <c r="H18" s="44">
        <v>0</v>
      </c>
      <c r="I18" s="44">
        <v>0</v>
      </c>
      <c r="J18" s="44">
        <v>80</v>
      </c>
      <c r="K18" s="44">
        <v>38</v>
      </c>
      <c r="L18" s="44">
        <v>487</v>
      </c>
      <c r="M18" s="44">
        <v>734</v>
      </c>
      <c r="N18" s="46"/>
      <c r="O18" s="44">
        <v>161</v>
      </c>
      <c r="P18" s="44">
        <v>74</v>
      </c>
      <c r="Q18" s="46"/>
      <c r="R18" s="44">
        <v>195</v>
      </c>
      <c r="S18" s="44">
        <v>190</v>
      </c>
      <c r="T18" s="44">
        <v>0</v>
      </c>
      <c r="U18" s="44">
        <v>0</v>
      </c>
      <c r="V18" s="44">
        <v>0</v>
      </c>
      <c r="W18" s="44">
        <v>633</v>
      </c>
      <c r="X18" s="44">
        <v>0</v>
      </c>
      <c r="Y18" s="44">
        <v>0</v>
      </c>
      <c r="Z18" s="46"/>
      <c r="AA18" s="44">
        <v>145</v>
      </c>
      <c r="AB18" s="44">
        <v>89</v>
      </c>
      <c r="AC18" s="44">
        <v>143</v>
      </c>
      <c r="AD18" s="44">
        <v>108</v>
      </c>
      <c r="AE18" s="44">
        <v>447</v>
      </c>
      <c r="AF18" s="44">
        <v>454</v>
      </c>
      <c r="AG18" s="44">
        <v>0</v>
      </c>
      <c r="AH18" s="44">
        <v>0</v>
      </c>
      <c r="AI18" s="46"/>
      <c r="AJ18" s="44">
        <v>55</v>
      </c>
      <c r="AK18" s="44">
        <v>86</v>
      </c>
      <c r="AL18" s="44">
        <v>45</v>
      </c>
      <c r="AM18" s="44">
        <v>160</v>
      </c>
      <c r="AN18" s="44">
        <v>475</v>
      </c>
      <c r="AO18" s="44">
        <v>842</v>
      </c>
      <c r="AP18" s="44">
        <v>0</v>
      </c>
      <c r="AQ18" s="44">
        <v>0</v>
      </c>
      <c r="AR18" s="46"/>
      <c r="AS18" s="44">
        <v>164</v>
      </c>
      <c r="AT18" s="44">
        <v>52</v>
      </c>
      <c r="AU18" s="47"/>
      <c r="AV18" s="44">
        <v>0</v>
      </c>
      <c r="AW18" s="44">
        <v>0</v>
      </c>
      <c r="AX18" s="44">
        <v>147</v>
      </c>
      <c r="AY18" s="44">
        <v>121</v>
      </c>
      <c r="AZ18" s="44">
        <v>1</v>
      </c>
      <c r="BA18" s="47"/>
      <c r="BB18" s="44">
        <v>47</v>
      </c>
      <c r="BC18" s="44">
        <v>48</v>
      </c>
      <c r="BD18" s="44">
        <v>45</v>
      </c>
      <c r="BE18" s="44">
        <v>84</v>
      </c>
      <c r="BF18" s="44">
        <v>357</v>
      </c>
      <c r="BG18" s="44">
        <v>413</v>
      </c>
      <c r="BH18" s="46"/>
      <c r="BI18" s="44">
        <v>10</v>
      </c>
      <c r="BJ18" s="44">
        <v>4</v>
      </c>
      <c r="BK18" s="44">
        <v>20</v>
      </c>
      <c r="BL18" s="44">
        <v>9</v>
      </c>
      <c r="BM18" s="46"/>
      <c r="BN18" s="44">
        <v>69</v>
      </c>
      <c r="BO18" s="44">
        <v>68</v>
      </c>
      <c r="BP18" s="46"/>
      <c r="BQ18" s="44">
        <v>33</v>
      </c>
      <c r="BR18" s="44">
        <v>41</v>
      </c>
      <c r="BS18" s="44">
        <v>18</v>
      </c>
      <c r="BT18" s="44">
        <v>43</v>
      </c>
      <c r="BU18" s="44">
        <v>27</v>
      </c>
      <c r="BV18" s="44">
        <v>160</v>
      </c>
      <c r="BW18" s="44">
        <v>0</v>
      </c>
      <c r="BX18" s="44">
        <v>0</v>
      </c>
      <c r="BY18" s="23"/>
      <c r="BZ18" s="32"/>
      <c r="CA18" s="23"/>
      <c r="CB18" s="23"/>
      <c r="CC18" s="30"/>
      <c r="CE18" s="42"/>
    </row>
    <row r="19" spans="1:85" s="5" customFormat="1">
      <c r="A19" s="20">
        <f>'Замер Актив 21 июня 2017'!A19</f>
        <v>42907</v>
      </c>
      <c r="B19" s="31" t="s">
        <v>48</v>
      </c>
      <c r="C19" s="22"/>
      <c r="D19" s="44">
        <v>0</v>
      </c>
      <c r="E19" s="44">
        <v>73</v>
      </c>
      <c r="F19" s="44">
        <v>104</v>
      </c>
      <c r="G19" s="44">
        <v>33</v>
      </c>
      <c r="H19" s="44">
        <v>0</v>
      </c>
      <c r="I19" s="44">
        <v>0</v>
      </c>
      <c r="J19" s="44">
        <v>82</v>
      </c>
      <c r="K19" s="44">
        <v>39</v>
      </c>
      <c r="L19" s="44">
        <v>698</v>
      </c>
      <c r="M19" s="44">
        <v>684</v>
      </c>
      <c r="N19" s="46"/>
      <c r="O19" s="44">
        <v>161</v>
      </c>
      <c r="P19" s="44">
        <v>74</v>
      </c>
      <c r="Q19" s="46"/>
      <c r="R19" s="44">
        <v>197</v>
      </c>
      <c r="S19" s="44">
        <v>193</v>
      </c>
      <c r="T19" s="44">
        <v>0</v>
      </c>
      <c r="U19" s="44">
        <v>0</v>
      </c>
      <c r="V19" s="44">
        <v>0</v>
      </c>
      <c r="W19" s="44">
        <v>632</v>
      </c>
      <c r="X19" s="44">
        <v>0</v>
      </c>
      <c r="Y19" s="44">
        <v>0</v>
      </c>
      <c r="Z19" s="46"/>
      <c r="AA19" s="44">
        <v>146</v>
      </c>
      <c r="AB19" s="44">
        <v>88</v>
      </c>
      <c r="AC19" s="44">
        <v>145</v>
      </c>
      <c r="AD19" s="44">
        <v>107</v>
      </c>
      <c r="AE19" s="44">
        <v>447</v>
      </c>
      <c r="AF19" s="44">
        <v>453</v>
      </c>
      <c r="AG19" s="44">
        <v>0</v>
      </c>
      <c r="AH19" s="44">
        <v>0</v>
      </c>
      <c r="AI19" s="46"/>
      <c r="AJ19" s="44">
        <v>55</v>
      </c>
      <c r="AK19" s="44">
        <v>86</v>
      </c>
      <c r="AL19" s="44">
        <v>45</v>
      </c>
      <c r="AM19" s="44">
        <v>158</v>
      </c>
      <c r="AN19" s="44">
        <v>469</v>
      </c>
      <c r="AO19" s="44">
        <v>843</v>
      </c>
      <c r="AP19" s="44">
        <v>0</v>
      </c>
      <c r="AQ19" s="44">
        <v>0</v>
      </c>
      <c r="AR19" s="46"/>
      <c r="AS19" s="44">
        <v>165</v>
      </c>
      <c r="AT19" s="44">
        <v>52</v>
      </c>
      <c r="AU19" s="47"/>
      <c r="AV19" s="44">
        <v>0</v>
      </c>
      <c r="AW19" s="44">
        <v>0</v>
      </c>
      <c r="AX19" s="44">
        <v>147</v>
      </c>
      <c r="AY19" s="44">
        <v>122</v>
      </c>
      <c r="AZ19" s="44">
        <v>1</v>
      </c>
      <c r="BA19" s="47"/>
      <c r="BB19" s="44">
        <v>47</v>
      </c>
      <c r="BC19" s="44">
        <v>48</v>
      </c>
      <c r="BD19" s="44">
        <v>45</v>
      </c>
      <c r="BE19" s="44">
        <v>83</v>
      </c>
      <c r="BF19" s="44">
        <v>357</v>
      </c>
      <c r="BG19" s="44">
        <v>413</v>
      </c>
      <c r="BH19" s="46"/>
      <c r="BI19" s="44">
        <v>10</v>
      </c>
      <c r="BJ19" s="44">
        <v>4</v>
      </c>
      <c r="BK19" s="44">
        <v>21</v>
      </c>
      <c r="BL19" s="44">
        <v>9</v>
      </c>
      <c r="BM19" s="46"/>
      <c r="BN19" s="44">
        <v>69</v>
      </c>
      <c r="BO19" s="44">
        <v>68</v>
      </c>
      <c r="BP19" s="46"/>
      <c r="BQ19" s="44">
        <v>33</v>
      </c>
      <c r="BR19" s="44">
        <v>41</v>
      </c>
      <c r="BS19" s="44">
        <v>18</v>
      </c>
      <c r="BT19" s="44">
        <v>43</v>
      </c>
      <c r="BU19" s="44">
        <v>27</v>
      </c>
      <c r="BV19" s="44">
        <v>160</v>
      </c>
      <c r="BW19" s="44">
        <v>0</v>
      </c>
      <c r="BX19" s="44">
        <v>0</v>
      </c>
      <c r="BY19" s="23"/>
      <c r="BZ19" s="32"/>
      <c r="CA19" s="23"/>
      <c r="CB19" s="23"/>
      <c r="CC19" s="30"/>
      <c r="CE19" s="42"/>
    </row>
    <row r="20" spans="1:85" s="34" customFormat="1">
      <c r="A20" s="20">
        <f>'Замер Актив 21 июня 2017'!A20</f>
        <v>42907</v>
      </c>
      <c r="B20" s="31" t="s">
        <v>49</v>
      </c>
      <c r="C20" s="43"/>
      <c r="D20" s="44">
        <v>0</v>
      </c>
      <c r="E20" s="44">
        <v>72</v>
      </c>
      <c r="F20" s="44">
        <v>104</v>
      </c>
      <c r="G20" s="44">
        <v>33</v>
      </c>
      <c r="H20" s="44">
        <v>0</v>
      </c>
      <c r="I20" s="44">
        <v>0</v>
      </c>
      <c r="J20" s="44">
        <v>85</v>
      </c>
      <c r="K20" s="44">
        <v>39</v>
      </c>
      <c r="L20" s="44">
        <v>755</v>
      </c>
      <c r="M20" s="44">
        <v>671</v>
      </c>
      <c r="N20" s="46"/>
      <c r="O20" s="44">
        <v>161</v>
      </c>
      <c r="P20" s="44">
        <v>74</v>
      </c>
      <c r="Q20" s="46"/>
      <c r="R20" s="44">
        <v>200</v>
      </c>
      <c r="S20" s="44">
        <v>192</v>
      </c>
      <c r="T20" s="44">
        <v>0</v>
      </c>
      <c r="U20" s="44">
        <v>0</v>
      </c>
      <c r="V20" s="44">
        <v>0</v>
      </c>
      <c r="W20" s="44">
        <v>633</v>
      </c>
      <c r="X20" s="44">
        <v>0</v>
      </c>
      <c r="Y20" s="44">
        <v>0</v>
      </c>
      <c r="Z20" s="46"/>
      <c r="AA20" s="44">
        <v>148</v>
      </c>
      <c r="AB20" s="44">
        <v>89</v>
      </c>
      <c r="AC20" s="44">
        <v>144</v>
      </c>
      <c r="AD20" s="44">
        <v>107</v>
      </c>
      <c r="AE20" s="44">
        <v>447</v>
      </c>
      <c r="AF20" s="44">
        <v>453</v>
      </c>
      <c r="AG20" s="44">
        <v>0</v>
      </c>
      <c r="AH20" s="44">
        <v>0</v>
      </c>
      <c r="AI20" s="46"/>
      <c r="AJ20" s="44">
        <v>55</v>
      </c>
      <c r="AK20" s="44">
        <v>86</v>
      </c>
      <c r="AL20" s="44">
        <v>45</v>
      </c>
      <c r="AM20" s="44">
        <v>157</v>
      </c>
      <c r="AN20" s="44">
        <v>462</v>
      </c>
      <c r="AO20" s="44">
        <v>843</v>
      </c>
      <c r="AP20" s="44">
        <v>0</v>
      </c>
      <c r="AQ20" s="44">
        <v>0</v>
      </c>
      <c r="AR20" s="46"/>
      <c r="AS20" s="44">
        <v>169</v>
      </c>
      <c r="AT20" s="44">
        <v>52</v>
      </c>
      <c r="AU20" s="47"/>
      <c r="AV20" s="44">
        <v>0</v>
      </c>
      <c r="AW20" s="44">
        <v>0</v>
      </c>
      <c r="AX20" s="44">
        <v>147</v>
      </c>
      <c r="AY20" s="44">
        <v>122</v>
      </c>
      <c r="AZ20" s="44">
        <v>1</v>
      </c>
      <c r="BA20" s="47"/>
      <c r="BB20" s="44">
        <v>47</v>
      </c>
      <c r="BC20" s="44">
        <v>48</v>
      </c>
      <c r="BD20" s="44">
        <v>44</v>
      </c>
      <c r="BE20" s="44">
        <v>83</v>
      </c>
      <c r="BF20" s="44">
        <v>359</v>
      </c>
      <c r="BG20" s="44">
        <v>404</v>
      </c>
      <c r="BH20" s="46"/>
      <c r="BI20" s="44">
        <v>10</v>
      </c>
      <c r="BJ20" s="44">
        <v>4</v>
      </c>
      <c r="BK20" s="44">
        <v>20</v>
      </c>
      <c r="BL20" s="44">
        <v>9</v>
      </c>
      <c r="BM20" s="46"/>
      <c r="BN20" s="44">
        <v>69</v>
      </c>
      <c r="BO20" s="44">
        <v>68</v>
      </c>
      <c r="BP20" s="46"/>
      <c r="BQ20" s="44">
        <v>34</v>
      </c>
      <c r="BR20" s="44">
        <v>42</v>
      </c>
      <c r="BS20" s="44">
        <v>18</v>
      </c>
      <c r="BT20" s="44">
        <v>43</v>
      </c>
      <c r="BU20" s="44">
        <v>27</v>
      </c>
      <c r="BV20" s="44">
        <v>160</v>
      </c>
      <c r="BW20" s="44">
        <v>0</v>
      </c>
      <c r="BX20" s="44">
        <v>0</v>
      </c>
      <c r="BY20" s="32"/>
      <c r="BZ20" s="32"/>
      <c r="CA20" s="33"/>
      <c r="CB20" s="33"/>
      <c r="CC20" s="30"/>
      <c r="CD20" s="5"/>
      <c r="CE20" s="42"/>
      <c r="CG20" s="5"/>
    </row>
    <row r="21" spans="1:85" s="5" customFormat="1">
      <c r="A21" s="20">
        <f>'Замер Актив 21 июня 2017'!A21</f>
        <v>42907</v>
      </c>
      <c r="B21" s="21" t="s">
        <v>50</v>
      </c>
      <c r="C21" s="22"/>
      <c r="D21" s="44">
        <v>0</v>
      </c>
      <c r="E21" s="44">
        <v>73</v>
      </c>
      <c r="F21" s="44">
        <v>103</v>
      </c>
      <c r="G21" s="44">
        <v>33</v>
      </c>
      <c r="H21" s="44">
        <v>0</v>
      </c>
      <c r="I21" s="44">
        <v>0</v>
      </c>
      <c r="J21" s="44">
        <v>83</v>
      </c>
      <c r="K21" s="44">
        <v>39</v>
      </c>
      <c r="L21" s="44">
        <v>757</v>
      </c>
      <c r="M21" s="44">
        <v>671</v>
      </c>
      <c r="N21" s="46"/>
      <c r="O21" s="44">
        <v>161</v>
      </c>
      <c r="P21" s="44">
        <v>74</v>
      </c>
      <c r="Q21" s="46"/>
      <c r="R21" s="44">
        <v>202</v>
      </c>
      <c r="S21" s="44">
        <v>192</v>
      </c>
      <c r="T21" s="44">
        <v>0</v>
      </c>
      <c r="U21" s="44">
        <v>0</v>
      </c>
      <c r="V21" s="44">
        <v>0</v>
      </c>
      <c r="W21" s="44">
        <v>621</v>
      </c>
      <c r="X21" s="44">
        <v>0</v>
      </c>
      <c r="Y21" s="44">
        <v>0</v>
      </c>
      <c r="Z21" s="47"/>
      <c r="AA21" s="44">
        <v>148</v>
      </c>
      <c r="AB21" s="44">
        <v>89</v>
      </c>
      <c r="AC21" s="44">
        <v>143</v>
      </c>
      <c r="AD21" s="44">
        <v>107</v>
      </c>
      <c r="AE21" s="44">
        <v>447</v>
      </c>
      <c r="AF21" s="44">
        <v>461</v>
      </c>
      <c r="AG21" s="44">
        <v>0</v>
      </c>
      <c r="AH21" s="44">
        <v>0</v>
      </c>
      <c r="AI21" s="47"/>
      <c r="AJ21" s="44">
        <v>55</v>
      </c>
      <c r="AK21" s="44">
        <v>86</v>
      </c>
      <c r="AL21" s="44">
        <v>45</v>
      </c>
      <c r="AM21" s="44">
        <v>158</v>
      </c>
      <c r="AN21" s="44">
        <v>463</v>
      </c>
      <c r="AO21" s="44">
        <v>828</v>
      </c>
      <c r="AP21" s="44">
        <v>0</v>
      </c>
      <c r="AQ21" s="44">
        <v>0</v>
      </c>
      <c r="AR21" s="47"/>
      <c r="AS21" s="44">
        <v>167</v>
      </c>
      <c r="AT21" s="44">
        <v>54</v>
      </c>
      <c r="AU21" s="47"/>
      <c r="AV21" s="44">
        <v>0</v>
      </c>
      <c r="AW21" s="44">
        <v>0</v>
      </c>
      <c r="AX21" s="44">
        <v>146</v>
      </c>
      <c r="AY21" s="44">
        <v>122</v>
      </c>
      <c r="AZ21" s="44">
        <v>1</v>
      </c>
      <c r="BA21" s="47"/>
      <c r="BB21" s="44">
        <v>47</v>
      </c>
      <c r="BC21" s="44">
        <v>48</v>
      </c>
      <c r="BD21" s="44">
        <v>44</v>
      </c>
      <c r="BE21" s="44">
        <v>84</v>
      </c>
      <c r="BF21" s="44">
        <v>358</v>
      </c>
      <c r="BG21" s="44">
        <v>406</v>
      </c>
      <c r="BH21" s="46"/>
      <c r="BI21" s="44">
        <v>10</v>
      </c>
      <c r="BJ21" s="44">
        <v>4</v>
      </c>
      <c r="BK21" s="44">
        <v>20</v>
      </c>
      <c r="BL21" s="44">
        <v>9</v>
      </c>
      <c r="BM21" s="46"/>
      <c r="BN21" s="44">
        <v>69</v>
      </c>
      <c r="BO21" s="44">
        <v>68</v>
      </c>
      <c r="BP21" s="47"/>
      <c r="BQ21" s="44">
        <v>34</v>
      </c>
      <c r="BR21" s="44">
        <v>42</v>
      </c>
      <c r="BS21" s="44">
        <v>17</v>
      </c>
      <c r="BT21" s="44">
        <v>43</v>
      </c>
      <c r="BU21" s="44">
        <v>27</v>
      </c>
      <c r="BV21" s="44">
        <v>160</v>
      </c>
      <c r="BW21" s="44">
        <v>0</v>
      </c>
      <c r="BX21" s="44">
        <v>0</v>
      </c>
      <c r="BY21" s="23"/>
      <c r="BZ21" s="32"/>
      <c r="CA21" s="23"/>
      <c r="CB21" s="23"/>
      <c r="CC21" s="30"/>
      <c r="CE21" s="42"/>
    </row>
    <row r="22" spans="1:85" s="5" customFormat="1">
      <c r="A22" s="20">
        <f>'Замер Актив 21 июня 2017'!A22</f>
        <v>42907</v>
      </c>
      <c r="B22" s="21" t="s">
        <v>51</v>
      </c>
      <c r="C22" s="22"/>
      <c r="D22" s="44">
        <v>0</v>
      </c>
      <c r="E22" s="44">
        <v>72</v>
      </c>
      <c r="F22" s="44">
        <v>103</v>
      </c>
      <c r="G22" s="44">
        <v>33</v>
      </c>
      <c r="H22" s="44">
        <v>0</v>
      </c>
      <c r="I22" s="44">
        <v>0</v>
      </c>
      <c r="J22" s="44">
        <v>82</v>
      </c>
      <c r="K22" s="44">
        <v>37</v>
      </c>
      <c r="L22" s="44">
        <v>755</v>
      </c>
      <c r="M22" s="44">
        <v>669</v>
      </c>
      <c r="N22" s="46"/>
      <c r="O22" s="44">
        <v>161</v>
      </c>
      <c r="P22" s="44">
        <v>74</v>
      </c>
      <c r="Q22" s="46"/>
      <c r="R22" s="44">
        <v>197</v>
      </c>
      <c r="S22" s="44">
        <v>192</v>
      </c>
      <c r="T22" s="44">
        <v>0</v>
      </c>
      <c r="U22" s="44">
        <v>0</v>
      </c>
      <c r="V22" s="44">
        <v>0</v>
      </c>
      <c r="W22" s="44">
        <v>620</v>
      </c>
      <c r="X22" s="44">
        <v>0</v>
      </c>
      <c r="Y22" s="44">
        <v>0</v>
      </c>
      <c r="Z22" s="47"/>
      <c r="AA22" s="44">
        <v>147</v>
      </c>
      <c r="AB22" s="44">
        <v>89</v>
      </c>
      <c r="AC22" s="44">
        <v>144</v>
      </c>
      <c r="AD22" s="44">
        <v>107</v>
      </c>
      <c r="AE22" s="44">
        <v>440</v>
      </c>
      <c r="AF22" s="44">
        <v>454</v>
      </c>
      <c r="AG22" s="44">
        <v>0</v>
      </c>
      <c r="AH22" s="44">
        <v>0</v>
      </c>
      <c r="AI22" s="47"/>
      <c r="AJ22" s="44">
        <v>55</v>
      </c>
      <c r="AK22" s="44">
        <v>86</v>
      </c>
      <c r="AL22" s="44">
        <v>45</v>
      </c>
      <c r="AM22" s="44">
        <v>157</v>
      </c>
      <c r="AN22" s="44">
        <v>461</v>
      </c>
      <c r="AO22" s="44">
        <v>828</v>
      </c>
      <c r="AP22" s="44">
        <v>0</v>
      </c>
      <c r="AQ22" s="44">
        <v>0</v>
      </c>
      <c r="AR22" s="47"/>
      <c r="AS22" s="44">
        <v>163</v>
      </c>
      <c r="AT22" s="44">
        <v>52</v>
      </c>
      <c r="AU22" s="47"/>
      <c r="AV22" s="44">
        <v>0</v>
      </c>
      <c r="AW22" s="44">
        <v>0</v>
      </c>
      <c r="AX22" s="44">
        <v>147</v>
      </c>
      <c r="AY22" s="44">
        <v>122</v>
      </c>
      <c r="AZ22" s="44">
        <v>1</v>
      </c>
      <c r="BA22" s="47"/>
      <c r="BB22" s="44">
        <v>45</v>
      </c>
      <c r="BC22" s="44">
        <v>49</v>
      </c>
      <c r="BD22" s="44">
        <v>44</v>
      </c>
      <c r="BE22" s="44">
        <v>83</v>
      </c>
      <c r="BF22" s="44">
        <v>359</v>
      </c>
      <c r="BG22" s="44">
        <v>406</v>
      </c>
      <c r="BH22" s="47"/>
      <c r="BI22" s="44">
        <v>10</v>
      </c>
      <c r="BJ22" s="44">
        <v>4</v>
      </c>
      <c r="BK22" s="44">
        <v>20</v>
      </c>
      <c r="BL22" s="44">
        <v>9</v>
      </c>
      <c r="BM22" s="47"/>
      <c r="BN22" s="44">
        <v>69</v>
      </c>
      <c r="BO22" s="44">
        <v>69</v>
      </c>
      <c r="BP22" s="47"/>
      <c r="BQ22" s="44">
        <v>33</v>
      </c>
      <c r="BR22" s="44">
        <v>41</v>
      </c>
      <c r="BS22" s="44">
        <v>18</v>
      </c>
      <c r="BT22" s="44">
        <v>43</v>
      </c>
      <c r="BU22" s="44">
        <v>27</v>
      </c>
      <c r="BV22" s="44">
        <v>160</v>
      </c>
      <c r="BW22" s="44">
        <v>0</v>
      </c>
      <c r="BX22" s="44">
        <v>0</v>
      </c>
      <c r="BY22" s="23"/>
      <c r="BZ22" s="32"/>
      <c r="CA22" s="23"/>
      <c r="CB22" s="23"/>
      <c r="CC22" s="30"/>
      <c r="CE22" s="42"/>
    </row>
    <row r="23" spans="1:85" s="5" customFormat="1">
      <c r="A23" s="20">
        <f>'Замер Актив 21 июня 2017'!A23</f>
        <v>42907</v>
      </c>
      <c r="B23" s="21" t="s">
        <v>52</v>
      </c>
      <c r="C23" s="22"/>
      <c r="D23" s="44">
        <v>0</v>
      </c>
      <c r="E23" s="44">
        <v>71</v>
      </c>
      <c r="F23" s="44">
        <v>103</v>
      </c>
      <c r="G23" s="44">
        <v>33</v>
      </c>
      <c r="H23" s="44">
        <v>0</v>
      </c>
      <c r="I23" s="44">
        <v>0</v>
      </c>
      <c r="J23" s="44">
        <v>82</v>
      </c>
      <c r="K23" s="44">
        <v>35</v>
      </c>
      <c r="L23" s="44">
        <v>756</v>
      </c>
      <c r="M23" s="44">
        <v>670</v>
      </c>
      <c r="N23" s="46"/>
      <c r="O23" s="44">
        <v>162</v>
      </c>
      <c r="P23" s="44">
        <v>74</v>
      </c>
      <c r="Q23" s="46"/>
      <c r="R23" s="44">
        <v>197</v>
      </c>
      <c r="S23" s="44">
        <v>193</v>
      </c>
      <c r="T23" s="44">
        <v>0</v>
      </c>
      <c r="U23" s="44">
        <v>0</v>
      </c>
      <c r="V23" s="44">
        <v>0</v>
      </c>
      <c r="W23" s="44">
        <v>630</v>
      </c>
      <c r="X23" s="44">
        <v>0</v>
      </c>
      <c r="Y23" s="44">
        <v>0</v>
      </c>
      <c r="Z23" s="47"/>
      <c r="AA23" s="44">
        <v>147</v>
      </c>
      <c r="AB23" s="44">
        <v>89</v>
      </c>
      <c r="AC23" s="44">
        <v>143</v>
      </c>
      <c r="AD23" s="44">
        <v>108</v>
      </c>
      <c r="AE23" s="44">
        <v>439</v>
      </c>
      <c r="AF23" s="44">
        <v>453</v>
      </c>
      <c r="AG23" s="44">
        <v>0</v>
      </c>
      <c r="AH23" s="44">
        <v>0</v>
      </c>
      <c r="AI23" s="47"/>
      <c r="AJ23" s="44">
        <v>54</v>
      </c>
      <c r="AK23" s="44">
        <v>86</v>
      </c>
      <c r="AL23" s="44">
        <v>44</v>
      </c>
      <c r="AM23" s="44">
        <v>159</v>
      </c>
      <c r="AN23" s="44">
        <v>460</v>
      </c>
      <c r="AO23" s="44">
        <v>841</v>
      </c>
      <c r="AP23" s="44">
        <v>0</v>
      </c>
      <c r="AQ23" s="44">
        <v>0</v>
      </c>
      <c r="AR23" s="47"/>
      <c r="AS23" s="44">
        <v>167</v>
      </c>
      <c r="AT23" s="44">
        <v>53</v>
      </c>
      <c r="AU23" s="47"/>
      <c r="AV23" s="44">
        <v>0</v>
      </c>
      <c r="AW23" s="44">
        <v>0</v>
      </c>
      <c r="AX23" s="44">
        <v>147</v>
      </c>
      <c r="AY23" s="44">
        <v>121</v>
      </c>
      <c r="AZ23" s="44">
        <v>1</v>
      </c>
      <c r="BA23" s="47"/>
      <c r="BB23" s="44">
        <v>44</v>
      </c>
      <c r="BC23" s="44">
        <v>48</v>
      </c>
      <c r="BD23" s="44">
        <v>44</v>
      </c>
      <c r="BE23" s="44">
        <v>83</v>
      </c>
      <c r="BF23" s="44">
        <v>373</v>
      </c>
      <c r="BG23" s="44">
        <v>404</v>
      </c>
      <c r="BH23" s="47"/>
      <c r="BI23" s="44">
        <v>10</v>
      </c>
      <c r="BJ23" s="44">
        <v>4</v>
      </c>
      <c r="BK23" s="44">
        <v>20</v>
      </c>
      <c r="BL23" s="44">
        <v>9</v>
      </c>
      <c r="BM23" s="47"/>
      <c r="BN23" s="44">
        <v>69</v>
      </c>
      <c r="BO23" s="44">
        <v>68</v>
      </c>
      <c r="BP23" s="47"/>
      <c r="BQ23" s="44">
        <v>33</v>
      </c>
      <c r="BR23" s="44">
        <v>41</v>
      </c>
      <c r="BS23" s="44">
        <v>18</v>
      </c>
      <c r="BT23" s="44">
        <v>43</v>
      </c>
      <c r="BU23" s="44">
        <v>26</v>
      </c>
      <c r="BV23" s="44">
        <v>160</v>
      </c>
      <c r="BW23" s="44">
        <v>0</v>
      </c>
      <c r="BX23" s="44">
        <v>0</v>
      </c>
      <c r="BY23" s="23"/>
      <c r="BZ23" s="32"/>
      <c r="CA23" s="23"/>
      <c r="CB23" s="23"/>
      <c r="CC23" s="30"/>
      <c r="CE23" s="42"/>
    </row>
    <row r="24" spans="1:85" s="5" customFormat="1">
      <c r="A24" s="20">
        <f>'Замер Актив 21 июня 2017'!A24</f>
        <v>42907</v>
      </c>
      <c r="B24" s="21" t="s">
        <v>53</v>
      </c>
      <c r="C24" s="22"/>
      <c r="D24" s="44">
        <v>0</v>
      </c>
      <c r="E24" s="44">
        <v>72</v>
      </c>
      <c r="F24" s="44">
        <v>104</v>
      </c>
      <c r="G24" s="44">
        <v>33</v>
      </c>
      <c r="H24" s="44">
        <v>0</v>
      </c>
      <c r="I24" s="44">
        <v>0</v>
      </c>
      <c r="J24" s="44">
        <v>81</v>
      </c>
      <c r="K24" s="44">
        <v>36</v>
      </c>
      <c r="L24" s="44">
        <v>755</v>
      </c>
      <c r="M24" s="44">
        <v>671</v>
      </c>
      <c r="N24" s="46"/>
      <c r="O24" s="44">
        <v>162</v>
      </c>
      <c r="P24" s="44">
        <v>74</v>
      </c>
      <c r="Q24" s="46"/>
      <c r="R24" s="44">
        <v>200</v>
      </c>
      <c r="S24" s="44">
        <v>195</v>
      </c>
      <c r="T24" s="44">
        <v>0</v>
      </c>
      <c r="U24" s="44">
        <v>0</v>
      </c>
      <c r="V24" s="44">
        <v>0</v>
      </c>
      <c r="W24" s="44">
        <v>632</v>
      </c>
      <c r="X24" s="44">
        <v>0</v>
      </c>
      <c r="Y24" s="44">
        <v>0</v>
      </c>
      <c r="Z24" s="47"/>
      <c r="AA24" s="44">
        <v>148</v>
      </c>
      <c r="AB24" s="44">
        <v>89</v>
      </c>
      <c r="AC24" s="44">
        <v>143</v>
      </c>
      <c r="AD24" s="44">
        <v>109</v>
      </c>
      <c r="AE24" s="44">
        <v>440</v>
      </c>
      <c r="AF24" s="44">
        <v>454</v>
      </c>
      <c r="AG24" s="44">
        <v>0</v>
      </c>
      <c r="AH24" s="44">
        <v>0</v>
      </c>
      <c r="AI24" s="47"/>
      <c r="AJ24" s="44">
        <v>55</v>
      </c>
      <c r="AK24" s="44">
        <v>86</v>
      </c>
      <c r="AL24" s="44">
        <v>44</v>
      </c>
      <c r="AM24" s="44">
        <v>158</v>
      </c>
      <c r="AN24" s="44">
        <v>461</v>
      </c>
      <c r="AO24" s="44">
        <v>843</v>
      </c>
      <c r="AP24" s="44">
        <v>0</v>
      </c>
      <c r="AQ24" s="44">
        <v>0</v>
      </c>
      <c r="AR24" s="47"/>
      <c r="AS24" s="44">
        <v>170</v>
      </c>
      <c r="AT24" s="44">
        <v>59</v>
      </c>
      <c r="AU24" s="47"/>
      <c r="AV24" s="44">
        <v>0</v>
      </c>
      <c r="AW24" s="44">
        <v>0</v>
      </c>
      <c r="AX24" s="44">
        <v>147</v>
      </c>
      <c r="AY24" s="44">
        <v>121</v>
      </c>
      <c r="AZ24" s="44">
        <v>1</v>
      </c>
      <c r="BA24" s="47"/>
      <c r="BB24" s="44">
        <v>45</v>
      </c>
      <c r="BC24" s="44">
        <v>48</v>
      </c>
      <c r="BD24" s="44">
        <v>44</v>
      </c>
      <c r="BE24" s="44">
        <v>83</v>
      </c>
      <c r="BF24" s="44">
        <v>378</v>
      </c>
      <c r="BG24" s="44">
        <v>406</v>
      </c>
      <c r="BH24" s="47"/>
      <c r="BI24" s="44">
        <v>10</v>
      </c>
      <c r="BJ24" s="44">
        <v>4</v>
      </c>
      <c r="BK24" s="44">
        <v>21</v>
      </c>
      <c r="BL24" s="44">
        <v>9</v>
      </c>
      <c r="BM24" s="47"/>
      <c r="BN24" s="44">
        <v>69</v>
      </c>
      <c r="BO24" s="44">
        <v>69</v>
      </c>
      <c r="BP24" s="47"/>
      <c r="BQ24" s="44">
        <v>34</v>
      </c>
      <c r="BR24" s="44">
        <v>41</v>
      </c>
      <c r="BS24" s="44">
        <v>18</v>
      </c>
      <c r="BT24" s="44">
        <v>43</v>
      </c>
      <c r="BU24" s="44">
        <v>27</v>
      </c>
      <c r="BV24" s="44">
        <v>160</v>
      </c>
      <c r="BW24" s="44">
        <v>0</v>
      </c>
      <c r="BX24" s="44">
        <v>0</v>
      </c>
      <c r="BY24" s="23"/>
      <c r="BZ24" s="32"/>
      <c r="CA24" s="23"/>
      <c r="CB24" s="23"/>
      <c r="CC24" s="30"/>
      <c r="CE24" s="42"/>
    </row>
    <row r="25" spans="1:85" s="5" customFormat="1">
      <c r="A25" s="20">
        <f>'Замер Актив 21 июня 2017'!A25</f>
        <v>42907</v>
      </c>
      <c r="B25" s="21" t="s">
        <v>54</v>
      </c>
      <c r="C25" s="22"/>
      <c r="D25" s="44">
        <v>0</v>
      </c>
      <c r="E25" s="44">
        <v>73</v>
      </c>
      <c r="F25" s="44">
        <v>104</v>
      </c>
      <c r="G25" s="44">
        <v>33</v>
      </c>
      <c r="H25" s="44">
        <v>0</v>
      </c>
      <c r="I25" s="44">
        <v>0</v>
      </c>
      <c r="J25" s="44">
        <v>81</v>
      </c>
      <c r="K25" s="44">
        <v>36</v>
      </c>
      <c r="L25" s="44">
        <v>754</v>
      </c>
      <c r="M25" s="44">
        <v>671</v>
      </c>
      <c r="N25" s="46"/>
      <c r="O25" s="44">
        <v>161</v>
      </c>
      <c r="P25" s="44">
        <v>74</v>
      </c>
      <c r="Q25" s="46"/>
      <c r="R25" s="44">
        <v>199</v>
      </c>
      <c r="S25" s="44">
        <v>188</v>
      </c>
      <c r="T25" s="44">
        <v>0</v>
      </c>
      <c r="U25" s="44">
        <v>0</v>
      </c>
      <c r="V25" s="44">
        <v>0</v>
      </c>
      <c r="W25" s="44">
        <v>632</v>
      </c>
      <c r="X25" s="44">
        <v>0</v>
      </c>
      <c r="Y25" s="44">
        <v>0</v>
      </c>
      <c r="Z25" s="47"/>
      <c r="AA25" s="44">
        <v>148</v>
      </c>
      <c r="AB25" s="44">
        <v>89</v>
      </c>
      <c r="AC25" s="44">
        <v>143</v>
      </c>
      <c r="AD25" s="44">
        <v>109</v>
      </c>
      <c r="AE25" s="44">
        <v>441</v>
      </c>
      <c r="AF25" s="44">
        <v>454</v>
      </c>
      <c r="AG25" s="44">
        <v>0</v>
      </c>
      <c r="AH25" s="44">
        <v>0</v>
      </c>
      <c r="AI25" s="47"/>
      <c r="AJ25" s="44">
        <v>55</v>
      </c>
      <c r="AK25" s="44">
        <v>86</v>
      </c>
      <c r="AL25" s="44">
        <v>44</v>
      </c>
      <c r="AM25" s="44">
        <v>159</v>
      </c>
      <c r="AN25" s="44">
        <v>464</v>
      </c>
      <c r="AO25" s="44">
        <v>843</v>
      </c>
      <c r="AP25" s="44">
        <v>0</v>
      </c>
      <c r="AQ25" s="44">
        <v>0</v>
      </c>
      <c r="AR25" s="47"/>
      <c r="AS25" s="44">
        <v>170</v>
      </c>
      <c r="AT25" s="44">
        <v>59</v>
      </c>
      <c r="AU25" s="47"/>
      <c r="AV25" s="44">
        <v>0</v>
      </c>
      <c r="AW25" s="44">
        <v>0</v>
      </c>
      <c r="AX25" s="44">
        <v>147</v>
      </c>
      <c r="AY25" s="44">
        <v>121</v>
      </c>
      <c r="AZ25" s="44">
        <v>1</v>
      </c>
      <c r="BA25" s="47"/>
      <c r="BB25" s="44">
        <v>46</v>
      </c>
      <c r="BC25" s="44">
        <v>48</v>
      </c>
      <c r="BD25" s="44">
        <v>44</v>
      </c>
      <c r="BE25" s="44">
        <v>83</v>
      </c>
      <c r="BF25" s="44">
        <v>378</v>
      </c>
      <c r="BG25" s="44">
        <v>407</v>
      </c>
      <c r="BH25" s="47"/>
      <c r="BI25" s="44">
        <v>10</v>
      </c>
      <c r="BJ25" s="44">
        <v>4</v>
      </c>
      <c r="BK25" s="44">
        <v>21</v>
      </c>
      <c r="BL25" s="44">
        <v>9</v>
      </c>
      <c r="BM25" s="47"/>
      <c r="BN25" s="44">
        <v>70</v>
      </c>
      <c r="BO25" s="44">
        <v>68</v>
      </c>
      <c r="BP25" s="47"/>
      <c r="BQ25" s="44">
        <v>34</v>
      </c>
      <c r="BR25" s="44">
        <v>42</v>
      </c>
      <c r="BS25" s="44">
        <v>18</v>
      </c>
      <c r="BT25" s="44">
        <v>43</v>
      </c>
      <c r="BU25" s="44">
        <v>27</v>
      </c>
      <c r="BV25" s="44">
        <v>160</v>
      </c>
      <c r="BW25" s="44">
        <v>0</v>
      </c>
      <c r="BX25" s="44">
        <v>0</v>
      </c>
      <c r="BY25" s="23"/>
      <c r="BZ25" s="32"/>
      <c r="CA25" s="23"/>
      <c r="CB25" s="23"/>
      <c r="CC25" s="30"/>
      <c r="CE25" s="42"/>
    </row>
    <row r="26" spans="1:85" s="5" customFormat="1">
      <c r="A26" s="20">
        <f>'Замер Актив 21 июня 2017'!A26</f>
        <v>42907</v>
      </c>
      <c r="B26" s="31" t="s">
        <v>55</v>
      </c>
      <c r="C26" s="22"/>
      <c r="D26" s="44">
        <v>0</v>
      </c>
      <c r="E26" s="44">
        <v>73</v>
      </c>
      <c r="F26" s="44">
        <v>104</v>
      </c>
      <c r="G26" s="44">
        <v>33</v>
      </c>
      <c r="H26" s="44">
        <v>0</v>
      </c>
      <c r="I26" s="44">
        <v>0</v>
      </c>
      <c r="J26" s="44">
        <v>83</v>
      </c>
      <c r="K26" s="44">
        <v>37</v>
      </c>
      <c r="L26" s="44">
        <v>754</v>
      </c>
      <c r="M26" s="44">
        <v>671</v>
      </c>
      <c r="N26" s="46"/>
      <c r="O26" s="44">
        <v>160</v>
      </c>
      <c r="P26" s="44">
        <v>74</v>
      </c>
      <c r="Q26" s="46"/>
      <c r="R26" s="44">
        <v>202</v>
      </c>
      <c r="S26" s="44">
        <v>191</v>
      </c>
      <c r="T26" s="44">
        <v>0</v>
      </c>
      <c r="U26" s="44">
        <v>0</v>
      </c>
      <c r="V26" s="44">
        <v>0</v>
      </c>
      <c r="W26" s="44">
        <v>621</v>
      </c>
      <c r="X26" s="44">
        <v>0</v>
      </c>
      <c r="Y26" s="44">
        <v>0</v>
      </c>
      <c r="Z26" s="46"/>
      <c r="AA26" s="44">
        <v>148</v>
      </c>
      <c r="AB26" s="44">
        <v>89</v>
      </c>
      <c r="AC26" s="44">
        <v>143</v>
      </c>
      <c r="AD26" s="44">
        <v>110</v>
      </c>
      <c r="AE26" s="44">
        <v>449</v>
      </c>
      <c r="AF26" s="44">
        <v>462</v>
      </c>
      <c r="AG26" s="44">
        <v>0</v>
      </c>
      <c r="AH26" s="44">
        <v>0</v>
      </c>
      <c r="AI26" s="46"/>
      <c r="AJ26" s="44">
        <v>55</v>
      </c>
      <c r="AK26" s="44">
        <v>86</v>
      </c>
      <c r="AL26" s="44">
        <v>45</v>
      </c>
      <c r="AM26" s="44">
        <v>158</v>
      </c>
      <c r="AN26" s="44">
        <v>464</v>
      </c>
      <c r="AO26" s="44">
        <v>830</v>
      </c>
      <c r="AP26" s="44">
        <v>0</v>
      </c>
      <c r="AQ26" s="44">
        <v>0</v>
      </c>
      <c r="AR26" s="46"/>
      <c r="AS26" s="44">
        <v>170</v>
      </c>
      <c r="AT26" s="44">
        <v>52</v>
      </c>
      <c r="AU26" s="47"/>
      <c r="AV26" s="44">
        <v>0</v>
      </c>
      <c r="AW26" s="44">
        <v>0</v>
      </c>
      <c r="AX26" s="44">
        <v>147</v>
      </c>
      <c r="AY26" s="44">
        <v>121</v>
      </c>
      <c r="AZ26" s="44">
        <v>1</v>
      </c>
      <c r="BA26" s="47"/>
      <c r="BB26" s="44">
        <v>47</v>
      </c>
      <c r="BC26" s="44">
        <v>48</v>
      </c>
      <c r="BD26" s="44">
        <v>44</v>
      </c>
      <c r="BE26" s="44">
        <v>84</v>
      </c>
      <c r="BF26" s="44">
        <v>378</v>
      </c>
      <c r="BG26" s="44">
        <v>407</v>
      </c>
      <c r="BH26" s="46"/>
      <c r="BI26" s="44">
        <v>10</v>
      </c>
      <c r="BJ26" s="44">
        <v>4</v>
      </c>
      <c r="BK26" s="44">
        <v>20</v>
      </c>
      <c r="BL26" s="44">
        <v>9</v>
      </c>
      <c r="BM26" s="46"/>
      <c r="BN26" s="44">
        <v>70</v>
      </c>
      <c r="BO26" s="44">
        <v>69</v>
      </c>
      <c r="BP26" s="46"/>
      <c r="BQ26" s="44">
        <v>33</v>
      </c>
      <c r="BR26" s="44">
        <v>42</v>
      </c>
      <c r="BS26" s="44">
        <v>18</v>
      </c>
      <c r="BT26" s="44">
        <v>43</v>
      </c>
      <c r="BU26" s="44">
        <v>27</v>
      </c>
      <c r="BV26" s="44">
        <v>160</v>
      </c>
      <c r="BW26" s="44">
        <v>0</v>
      </c>
      <c r="BX26" s="44">
        <v>0</v>
      </c>
      <c r="BY26" s="23"/>
      <c r="BZ26" s="32"/>
      <c r="CA26" s="23"/>
      <c r="CB26" s="23"/>
      <c r="CC26" s="30"/>
      <c r="CE26" s="42"/>
    </row>
    <row r="27" spans="1:85" s="35" customFormat="1">
      <c r="A27" s="20">
        <f>'Замер Актив 21 июня 2017'!A27</f>
        <v>42907</v>
      </c>
      <c r="B27" s="21" t="s">
        <v>56</v>
      </c>
      <c r="C27" s="22"/>
      <c r="D27" s="44">
        <v>0</v>
      </c>
      <c r="E27" s="44">
        <v>73</v>
      </c>
      <c r="F27" s="44">
        <v>104</v>
      </c>
      <c r="G27" s="44">
        <v>33</v>
      </c>
      <c r="H27" s="44">
        <v>0</v>
      </c>
      <c r="I27" s="44">
        <v>0</v>
      </c>
      <c r="J27" s="44">
        <v>84</v>
      </c>
      <c r="K27" s="44">
        <v>37</v>
      </c>
      <c r="L27" s="44">
        <v>753</v>
      </c>
      <c r="M27" s="44">
        <v>670</v>
      </c>
      <c r="N27" s="46"/>
      <c r="O27" s="44">
        <v>161</v>
      </c>
      <c r="P27" s="44">
        <v>74</v>
      </c>
      <c r="Q27" s="46"/>
      <c r="R27" s="44">
        <v>200</v>
      </c>
      <c r="S27" s="44">
        <v>193</v>
      </c>
      <c r="T27" s="44">
        <v>0</v>
      </c>
      <c r="U27" s="44">
        <v>0</v>
      </c>
      <c r="V27" s="44">
        <v>0</v>
      </c>
      <c r="W27" s="44">
        <v>625</v>
      </c>
      <c r="X27" s="44">
        <v>0</v>
      </c>
      <c r="Y27" s="44">
        <v>0</v>
      </c>
      <c r="Z27" s="47"/>
      <c r="AA27" s="44">
        <v>148</v>
      </c>
      <c r="AB27" s="44">
        <v>87</v>
      </c>
      <c r="AC27" s="44">
        <v>144</v>
      </c>
      <c r="AD27" s="44">
        <v>109</v>
      </c>
      <c r="AE27" s="44">
        <v>448</v>
      </c>
      <c r="AF27" s="44">
        <v>454</v>
      </c>
      <c r="AG27" s="44">
        <v>0</v>
      </c>
      <c r="AH27" s="44">
        <v>0</v>
      </c>
      <c r="AI27" s="47"/>
      <c r="AJ27" s="44">
        <v>55</v>
      </c>
      <c r="AK27" s="44">
        <v>86</v>
      </c>
      <c r="AL27" s="44">
        <v>45</v>
      </c>
      <c r="AM27" s="44">
        <v>159</v>
      </c>
      <c r="AN27" s="44">
        <v>464</v>
      </c>
      <c r="AO27" s="44">
        <v>830</v>
      </c>
      <c r="AP27" s="44">
        <v>0</v>
      </c>
      <c r="AQ27" s="44">
        <v>0</v>
      </c>
      <c r="AR27" s="47"/>
      <c r="AS27" s="44">
        <v>170</v>
      </c>
      <c r="AT27" s="44">
        <v>52</v>
      </c>
      <c r="AU27" s="47"/>
      <c r="AV27" s="44">
        <v>0</v>
      </c>
      <c r="AW27" s="44">
        <v>0</v>
      </c>
      <c r="AX27" s="44">
        <v>147</v>
      </c>
      <c r="AY27" s="44">
        <v>121</v>
      </c>
      <c r="AZ27" s="44">
        <v>1</v>
      </c>
      <c r="BA27" s="47"/>
      <c r="BB27" s="44">
        <v>47</v>
      </c>
      <c r="BC27" s="44">
        <v>49</v>
      </c>
      <c r="BD27" s="44">
        <v>44</v>
      </c>
      <c r="BE27" s="44">
        <v>83</v>
      </c>
      <c r="BF27" s="44">
        <v>360</v>
      </c>
      <c r="BG27" s="44">
        <v>407</v>
      </c>
      <c r="BH27" s="47"/>
      <c r="BI27" s="44">
        <v>10</v>
      </c>
      <c r="BJ27" s="44">
        <v>4</v>
      </c>
      <c r="BK27" s="44">
        <v>21</v>
      </c>
      <c r="BL27" s="44">
        <v>9</v>
      </c>
      <c r="BM27" s="47"/>
      <c r="BN27" s="44">
        <v>70</v>
      </c>
      <c r="BO27" s="44">
        <v>67</v>
      </c>
      <c r="BP27" s="47"/>
      <c r="BQ27" s="44">
        <v>33</v>
      </c>
      <c r="BR27" s="44">
        <v>42</v>
      </c>
      <c r="BS27" s="44">
        <v>18</v>
      </c>
      <c r="BT27" s="44">
        <v>43</v>
      </c>
      <c r="BU27" s="44">
        <v>27</v>
      </c>
      <c r="BV27" s="44">
        <v>160</v>
      </c>
      <c r="BW27" s="44">
        <v>0</v>
      </c>
      <c r="BX27" s="44">
        <v>0</v>
      </c>
      <c r="BY27" s="23"/>
      <c r="BZ27" s="32"/>
      <c r="CA27" s="23"/>
      <c r="CB27" s="23"/>
      <c r="CC27" s="30"/>
      <c r="CD27" s="5"/>
      <c r="CE27" s="42"/>
      <c r="CG27" s="5"/>
    </row>
    <row r="28" spans="1:85" s="5" customFormat="1">
      <c r="A28" s="20">
        <f>'Замер Актив 21 июня 2017'!A28</f>
        <v>42907</v>
      </c>
      <c r="B28" s="21" t="s">
        <v>57</v>
      </c>
      <c r="C28" s="22"/>
      <c r="D28" s="44">
        <v>0</v>
      </c>
      <c r="E28" s="44">
        <v>72</v>
      </c>
      <c r="F28" s="44">
        <v>104</v>
      </c>
      <c r="G28" s="44">
        <v>33</v>
      </c>
      <c r="H28" s="44">
        <v>0</v>
      </c>
      <c r="I28" s="44">
        <v>0</v>
      </c>
      <c r="J28" s="44">
        <v>85</v>
      </c>
      <c r="K28" s="44">
        <v>36</v>
      </c>
      <c r="L28" s="44">
        <v>753</v>
      </c>
      <c r="M28" s="44">
        <v>670</v>
      </c>
      <c r="N28" s="46"/>
      <c r="O28" s="44">
        <v>160</v>
      </c>
      <c r="P28" s="44">
        <v>74</v>
      </c>
      <c r="Q28" s="46"/>
      <c r="R28" s="44">
        <v>202</v>
      </c>
      <c r="S28" s="44">
        <v>195</v>
      </c>
      <c r="T28" s="44">
        <v>0</v>
      </c>
      <c r="U28" s="44">
        <v>0</v>
      </c>
      <c r="V28" s="44">
        <v>0</v>
      </c>
      <c r="W28" s="44">
        <v>626</v>
      </c>
      <c r="X28" s="44">
        <v>0</v>
      </c>
      <c r="Y28" s="44">
        <v>0</v>
      </c>
      <c r="Z28" s="47"/>
      <c r="AA28" s="44">
        <v>148</v>
      </c>
      <c r="AB28" s="44">
        <v>74</v>
      </c>
      <c r="AC28" s="44">
        <v>144</v>
      </c>
      <c r="AD28" s="44">
        <v>110</v>
      </c>
      <c r="AE28" s="44">
        <v>448</v>
      </c>
      <c r="AF28" s="44">
        <v>454</v>
      </c>
      <c r="AG28" s="44">
        <v>0</v>
      </c>
      <c r="AH28" s="44">
        <v>0</v>
      </c>
      <c r="AI28" s="47"/>
      <c r="AJ28" s="44">
        <v>55</v>
      </c>
      <c r="AK28" s="44">
        <v>86</v>
      </c>
      <c r="AL28" s="44">
        <v>44</v>
      </c>
      <c r="AM28" s="44">
        <v>158</v>
      </c>
      <c r="AN28" s="44">
        <v>465</v>
      </c>
      <c r="AO28" s="44">
        <v>830</v>
      </c>
      <c r="AP28" s="44">
        <v>0</v>
      </c>
      <c r="AQ28" s="44">
        <v>0</v>
      </c>
      <c r="AR28" s="47"/>
      <c r="AS28" s="44">
        <v>167</v>
      </c>
      <c r="AT28" s="44">
        <v>52</v>
      </c>
      <c r="AU28" s="47"/>
      <c r="AV28" s="44">
        <v>0</v>
      </c>
      <c r="AW28" s="44">
        <v>0</v>
      </c>
      <c r="AX28" s="44">
        <v>147</v>
      </c>
      <c r="AY28" s="44">
        <v>121</v>
      </c>
      <c r="AZ28" s="44">
        <v>1</v>
      </c>
      <c r="BA28" s="47"/>
      <c r="BB28" s="44">
        <v>47</v>
      </c>
      <c r="BC28" s="44">
        <v>48</v>
      </c>
      <c r="BD28" s="44">
        <v>44</v>
      </c>
      <c r="BE28" s="44">
        <v>83</v>
      </c>
      <c r="BF28" s="44">
        <v>359</v>
      </c>
      <c r="BG28" s="44">
        <v>406</v>
      </c>
      <c r="BH28" s="47"/>
      <c r="BI28" s="44">
        <v>10</v>
      </c>
      <c r="BJ28" s="44">
        <v>4</v>
      </c>
      <c r="BK28" s="44">
        <v>21</v>
      </c>
      <c r="BL28" s="44">
        <v>9</v>
      </c>
      <c r="BM28" s="47"/>
      <c r="BN28" s="44">
        <v>69</v>
      </c>
      <c r="BO28" s="44">
        <v>69</v>
      </c>
      <c r="BP28" s="47"/>
      <c r="BQ28" s="44">
        <v>34</v>
      </c>
      <c r="BR28" s="44">
        <v>42</v>
      </c>
      <c r="BS28" s="44">
        <v>18</v>
      </c>
      <c r="BT28" s="44">
        <v>43</v>
      </c>
      <c r="BU28" s="44">
        <v>27</v>
      </c>
      <c r="BV28" s="44">
        <v>160</v>
      </c>
      <c r="BW28" s="44">
        <v>0</v>
      </c>
      <c r="BX28" s="44">
        <v>0</v>
      </c>
      <c r="BY28" s="23"/>
      <c r="BZ28" s="32"/>
      <c r="CA28" s="23"/>
      <c r="CB28" s="23"/>
      <c r="CC28" s="30"/>
      <c r="CE28" s="42"/>
    </row>
    <row r="29" spans="1:85" s="5" customFormat="1">
      <c r="A29" s="20">
        <f>'Замер Актив 21 июня 2017'!A29</f>
        <v>42907</v>
      </c>
      <c r="B29" s="21" t="s">
        <v>58</v>
      </c>
      <c r="C29" s="22"/>
      <c r="D29" s="44">
        <v>0</v>
      </c>
      <c r="E29" s="44">
        <v>72</v>
      </c>
      <c r="F29" s="44">
        <v>104</v>
      </c>
      <c r="G29" s="44">
        <v>33</v>
      </c>
      <c r="H29" s="44">
        <v>0</v>
      </c>
      <c r="I29" s="44">
        <v>0</v>
      </c>
      <c r="J29" s="44">
        <v>85</v>
      </c>
      <c r="K29" s="44">
        <v>34</v>
      </c>
      <c r="L29" s="44">
        <v>753</v>
      </c>
      <c r="M29" s="44">
        <v>670</v>
      </c>
      <c r="N29" s="46"/>
      <c r="O29" s="44">
        <v>160</v>
      </c>
      <c r="P29" s="44">
        <v>74</v>
      </c>
      <c r="Q29" s="46"/>
      <c r="R29" s="44">
        <v>203</v>
      </c>
      <c r="S29" s="44">
        <v>193</v>
      </c>
      <c r="T29" s="44">
        <v>0</v>
      </c>
      <c r="U29" s="44">
        <v>0</v>
      </c>
      <c r="V29" s="44">
        <v>0</v>
      </c>
      <c r="W29" s="44">
        <v>637</v>
      </c>
      <c r="X29" s="44">
        <v>0</v>
      </c>
      <c r="Y29" s="44">
        <v>0</v>
      </c>
      <c r="Z29" s="47"/>
      <c r="AA29" s="44">
        <v>148</v>
      </c>
      <c r="AB29" s="44">
        <v>76</v>
      </c>
      <c r="AC29" s="44">
        <v>144</v>
      </c>
      <c r="AD29" s="44">
        <v>108</v>
      </c>
      <c r="AE29" s="44">
        <v>449</v>
      </c>
      <c r="AF29" s="44">
        <v>455</v>
      </c>
      <c r="AG29" s="44">
        <v>0</v>
      </c>
      <c r="AH29" s="44">
        <v>0</v>
      </c>
      <c r="AI29" s="47"/>
      <c r="AJ29" s="44">
        <v>54</v>
      </c>
      <c r="AK29" s="44">
        <v>86</v>
      </c>
      <c r="AL29" s="44">
        <v>45</v>
      </c>
      <c r="AM29" s="44">
        <v>154</v>
      </c>
      <c r="AN29" s="44">
        <v>462</v>
      </c>
      <c r="AO29" s="44">
        <v>843</v>
      </c>
      <c r="AP29" s="44">
        <v>0</v>
      </c>
      <c r="AQ29" s="44">
        <v>0</v>
      </c>
      <c r="AR29" s="47"/>
      <c r="AS29" s="44">
        <v>169</v>
      </c>
      <c r="AT29" s="44">
        <v>55</v>
      </c>
      <c r="AU29" s="47"/>
      <c r="AV29" s="44">
        <v>0</v>
      </c>
      <c r="AW29" s="44">
        <v>0</v>
      </c>
      <c r="AX29" s="44">
        <v>147</v>
      </c>
      <c r="AY29" s="44">
        <v>121</v>
      </c>
      <c r="AZ29" s="44">
        <v>1</v>
      </c>
      <c r="BA29" s="47"/>
      <c r="BB29" s="44">
        <v>47</v>
      </c>
      <c r="BC29" s="44">
        <v>48</v>
      </c>
      <c r="BD29" s="44">
        <v>44</v>
      </c>
      <c r="BE29" s="44">
        <v>84</v>
      </c>
      <c r="BF29" s="44">
        <v>358</v>
      </c>
      <c r="BG29" s="44">
        <v>406</v>
      </c>
      <c r="BH29" s="47"/>
      <c r="BI29" s="44">
        <v>10</v>
      </c>
      <c r="BJ29" s="44">
        <v>4</v>
      </c>
      <c r="BK29" s="44">
        <v>21</v>
      </c>
      <c r="BL29" s="44">
        <v>9</v>
      </c>
      <c r="BM29" s="47"/>
      <c r="BN29" s="44">
        <v>70</v>
      </c>
      <c r="BO29" s="44">
        <v>67</v>
      </c>
      <c r="BP29" s="47"/>
      <c r="BQ29" s="44">
        <v>34</v>
      </c>
      <c r="BR29" s="44">
        <v>42</v>
      </c>
      <c r="BS29" s="44">
        <v>18</v>
      </c>
      <c r="BT29" s="44">
        <v>43</v>
      </c>
      <c r="BU29" s="44">
        <v>27</v>
      </c>
      <c r="BV29" s="44">
        <v>160</v>
      </c>
      <c r="BW29" s="44">
        <v>0</v>
      </c>
      <c r="BX29" s="44">
        <v>0</v>
      </c>
      <c r="BY29" s="23"/>
      <c r="BZ29" s="32"/>
      <c r="CA29" s="23"/>
      <c r="CB29" s="23"/>
      <c r="CC29" s="30"/>
      <c r="CE29" s="42"/>
    </row>
    <row r="30" spans="1:85" s="5" customFormat="1">
      <c r="A30" s="20">
        <f>'Замер Актив 21 июня 2017'!A30</f>
        <v>42907</v>
      </c>
      <c r="B30" s="31" t="s">
        <v>59</v>
      </c>
      <c r="C30" s="22"/>
      <c r="D30" s="44">
        <v>0</v>
      </c>
      <c r="E30" s="44">
        <v>72</v>
      </c>
      <c r="F30" s="44">
        <v>104</v>
      </c>
      <c r="G30" s="44">
        <v>33</v>
      </c>
      <c r="H30" s="44">
        <v>0</v>
      </c>
      <c r="I30" s="44">
        <v>0</v>
      </c>
      <c r="J30" s="44">
        <v>86</v>
      </c>
      <c r="K30" s="44">
        <v>34</v>
      </c>
      <c r="L30" s="44">
        <v>753</v>
      </c>
      <c r="M30" s="44">
        <v>671</v>
      </c>
      <c r="N30" s="46"/>
      <c r="O30" s="44">
        <v>160</v>
      </c>
      <c r="P30" s="44">
        <v>73</v>
      </c>
      <c r="Q30" s="46"/>
      <c r="R30" s="44">
        <v>201</v>
      </c>
      <c r="S30" s="44">
        <v>191</v>
      </c>
      <c r="T30" s="44">
        <v>0</v>
      </c>
      <c r="U30" s="44">
        <v>0</v>
      </c>
      <c r="V30" s="44">
        <v>0</v>
      </c>
      <c r="W30" s="44">
        <v>634</v>
      </c>
      <c r="X30" s="44">
        <v>0</v>
      </c>
      <c r="Y30" s="44">
        <v>0</v>
      </c>
      <c r="Z30" s="47"/>
      <c r="AA30" s="44">
        <v>147</v>
      </c>
      <c r="AB30" s="44">
        <v>78</v>
      </c>
      <c r="AC30" s="44">
        <v>143</v>
      </c>
      <c r="AD30" s="44">
        <v>109</v>
      </c>
      <c r="AE30" s="44">
        <v>451</v>
      </c>
      <c r="AF30" s="44">
        <v>411</v>
      </c>
      <c r="AG30" s="44">
        <v>0</v>
      </c>
      <c r="AH30" s="44">
        <v>0</v>
      </c>
      <c r="AI30" s="47"/>
      <c r="AJ30" s="44">
        <v>55</v>
      </c>
      <c r="AK30" s="44">
        <v>86</v>
      </c>
      <c r="AL30" s="44">
        <v>45</v>
      </c>
      <c r="AM30" s="44">
        <v>153</v>
      </c>
      <c r="AN30" s="44">
        <v>463</v>
      </c>
      <c r="AO30" s="44">
        <v>841</v>
      </c>
      <c r="AP30" s="44">
        <v>0</v>
      </c>
      <c r="AQ30" s="44">
        <v>0</v>
      </c>
      <c r="AR30" s="47"/>
      <c r="AS30" s="44">
        <v>169</v>
      </c>
      <c r="AT30" s="44">
        <v>53</v>
      </c>
      <c r="AU30" s="47"/>
      <c r="AV30" s="44">
        <v>0</v>
      </c>
      <c r="AW30" s="44">
        <v>0</v>
      </c>
      <c r="AX30" s="44">
        <v>146</v>
      </c>
      <c r="AY30" s="44">
        <v>121</v>
      </c>
      <c r="AZ30" s="44">
        <v>1</v>
      </c>
      <c r="BA30" s="47"/>
      <c r="BB30" s="44">
        <v>47</v>
      </c>
      <c r="BC30" s="44">
        <v>48</v>
      </c>
      <c r="BD30" s="44">
        <v>45</v>
      </c>
      <c r="BE30" s="44">
        <v>83</v>
      </c>
      <c r="BF30" s="44">
        <v>357</v>
      </c>
      <c r="BG30" s="44">
        <v>406</v>
      </c>
      <c r="BH30" s="47"/>
      <c r="BI30" s="44">
        <v>10</v>
      </c>
      <c r="BJ30" s="44">
        <v>4</v>
      </c>
      <c r="BK30" s="44">
        <v>21</v>
      </c>
      <c r="BL30" s="44">
        <v>9</v>
      </c>
      <c r="BM30" s="47"/>
      <c r="BN30" s="44">
        <v>69</v>
      </c>
      <c r="BO30" s="44">
        <v>69</v>
      </c>
      <c r="BP30" s="47"/>
      <c r="BQ30" s="44">
        <v>33</v>
      </c>
      <c r="BR30" s="44">
        <v>42</v>
      </c>
      <c r="BS30" s="44">
        <v>18</v>
      </c>
      <c r="BT30" s="44">
        <v>43</v>
      </c>
      <c r="BU30" s="44">
        <v>27</v>
      </c>
      <c r="BV30" s="44">
        <v>160</v>
      </c>
      <c r="BW30" s="44">
        <v>0</v>
      </c>
      <c r="BX30" s="44">
        <v>0</v>
      </c>
      <c r="BY30" s="23"/>
      <c r="BZ30" s="32"/>
      <c r="CA30" s="23"/>
      <c r="CB30" s="23"/>
      <c r="CC30" s="30"/>
      <c r="CE30" s="42"/>
    </row>
    <row r="31" spans="1:85" s="5" customFormat="1">
      <c r="A31" s="20">
        <f>'Замер Актив 21 июня 2017'!A31</f>
        <v>42907</v>
      </c>
      <c r="B31" s="21" t="s">
        <v>60</v>
      </c>
      <c r="C31" s="22"/>
      <c r="D31" s="44">
        <v>0</v>
      </c>
      <c r="E31" s="44">
        <v>72</v>
      </c>
      <c r="F31" s="44">
        <v>103</v>
      </c>
      <c r="G31" s="44">
        <v>33</v>
      </c>
      <c r="H31" s="44">
        <v>0</v>
      </c>
      <c r="I31" s="44">
        <v>0</v>
      </c>
      <c r="J31" s="44">
        <v>86</v>
      </c>
      <c r="K31" s="44">
        <v>34</v>
      </c>
      <c r="L31" s="44">
        <v>753</v>
      </c>
      <c r="M31" s="44">
        <v>671</v>
      </c>
      <c r="N31" s="46"/>
      <c r="O31" s="44">
        <v>159</v>
      </c>
      <c r="P31" s="44">
        <v>73</v>
      </c>
      <c r="Q31" s="46"/>
      <c r="R31" s="44">
        <v>204</v>
      </c>
      <c r="S31" s="44">
        <v>195</v>
      </c>
      <c r="T31" s="44">
        <v>0</v>
      </c>
      <c r="U31" s="44">
        <v>0</v>
      </c>
      <c r="V31" s="44">
        <v>0</v>
      </c>
      <c r="W31" s="44">
        <v>610</v>
      </c>
      <c r="X31" s="44">
        <v>0</v>
      </c>
      <c r="Y31" s="44">
        <v>0</v>
      </c>
      <c r="Z31" s="47"/>
      <c r="AA31" s="44">
        <v>147</v>
      </c>
      <c r="AB31" s="44">
        <v>93</v>
      </c>
      <c r="AC31" s="44">
        <v>143</v>
      </c>
      <c r="AD31" s="44">
        <v>109</v>
      </c>
      <c r="AE31" s="44">
        <v>453</v>
      </c>
      <c r="AF31" s="44">
        <v>380</v>
      </c>
      <c r="AG31" s="44">
        <v>0</v>
      </c>
      <c r="AH31" s="44">
        <v>0</v>
      </c>
      <c r="AI31" s="47"/>
      <c r="AJ31" s="44">
        <v>55</v>
      </c>
      <c r="AK31" s="44">
        <v>85</v>
      </c>
      <c r="AL31" s="44">
        <v>45</v>
      </c>
      <c r="AM31" s="44">
        <v>155</v>
      </c>
      <c r="AN31" s="44">
        <v>464</v>
      </c>
      <c r="AO31" s="44">
        <v>825</v>
      </c>
      <c r="AP31" s="44">
        <v>0</v>
      </c>
      <c r="AQ31" s="44">
        <v>0</v>
      </c>
      <c r="AR31" s="47"/>
      <c r="AS31" s="44">
        <v>168</v>
      </c>
      <c r="AT31" s="44">
        <v>53</v>
      </c>
      <c r="AU31" s="47"/>
      <c r="AV31" s="44">
        <v>0</v>
      </c>
      <c r="AW31" s="44">
        <v>0</v>
      </c>
      <c r="AX31" s="44">
        <v>146</v>
      </c>
      <c r="AY31" s="44">
        <v>121</v>
      </c>
      <c r="AZ31" s="44">
        <v>1</v>
      </c>
      <c r="BA31" s="47"/>
      <c r="BB31" s="44">
        <v>47</v>
      </c>
      <c r="BC31" s="44">
        <v>47</v>
      </c>
      <c r="BD31" s="44">
        <v>44</v>
      </c>
      <c r="BE31" s="44">
        <v>83</v>
      </c>
      <c r="BF31" s="44">
        <v>357</v>
      </c>
      <c r="BG31" s="44">
        <v>407</v>
      </c>
      <c r="BH31" s="47"/>
      <c r="BI31" s="44">
        <v>10</v>
      </c>
      <c r="BJ31" s="44">
        <v>4</v>
      </c>
      <c r="BK31" s="44">
        <v>20</v>
      </c>
      <c r="BL31" s="44">
        <v>9</v>
      </c>
      <c r="BM31" s="47"/>
      <c r="BN31" s="44">
        <v>69</v>
      </c>
      <c r="BO31" s="44">
        <v>67</v>
      </c>
      <c r="BP31" s="47"/>
      <c r="BQ31" s="44">
        <v>33</v>
      </c>
      <c r="BR31" s="44">
        <v>42</v>
      </c>
      <c r="BS31" s="44">
        <v>18</v>
      </c>
      <c r="BT31" s="44">
        <v>43</v>
      </c>
      <c r="BU31" s="44">
        <v>27</v>
      </c>
      <c r="BV31" s="44">
        <v>160</v>
      </c>
      <c r="BW31" s="44">
        <v>0</v>
      </c>
      <c r="BX31" s="44">
        <v>0</v>
      </c>
      <c r="BY31" s="23"/>
      <c r="BZ31" s="32"/>
      <c r="CA31" s="23"/>
      <c r="CB31" s="23"/>
      <c r="CC31" s="30"/>
      <c r="CE31" s="42"/>
    </row>
    <row r="32" spans="1:85" s="5" customFormat="1">
      <c r="A32" s="20">
        <f>'Замер Актив 21 июня 2017'!A32</f>
        <v>42907</v>
      </c>
      <c r="B32" s="21" t="s">
        <v>61</v>
      </c>
      <c r="C32" s="22"/>
      <c r="D32" s="44">
        <v>0</v>
      </c>
      <c r="E32" s="44">
        <v>72</v>
      </c>
      <c r="F32" s="44">
        <v>104</v>
      </c>
      <c r="G32" s="44">
        <v>33</v>
      </c>
      <c r="H32" s="44">
        <v>0</v>
      </c>
      <c r="I32" s="44">
        <v>0</v>
      </c>
      <c r="J32" s="44">
        <v>69</v>
      </c>
      <c r="K32" s="44">
        <v>34</v>
      </c>
      <c r="L32" s="44">
        <v>753</v>
      </c>
      <c r="M32" s="44">
        <v>671</v>
      </c>
      <c r="N32" s="46"/>
      <c r="O32" s="44">
        <v>160</v>
      </c>
      <c r="P32" s="44">
        <v>74</v>
      </c>
      <c r="Q32" s="46"/>
      <c r="R32" s="44">
        <v>203</v>
      </c>
      <c r="S32" s="44">
        <v>197</v>
      </c>
      <c r="T32" s="44">
        <v>0</v>
      </c>
      <c r="U32" s="44">
        <v>0</v>
      </c>
      <c r="V32" s="44">
        <v>0</v>
      </c>
      <c r="W32" s="44">
        <v>721</v>
      </c>
      <c r="X32" s="44">
        <v>0</v>
      </c>
      <c r="Y32" s="44">
        <v>0</v>
      </c>
      <c r="Z32" s="47"/>
      <c r="AA32" s="44">
        <v>148</v>
      </c>
      <c r="AB32" s="44">
        <v>92</v>
      </c>
      <c r="AC32" s="44">
        <v>143</v>
      </c>
      <c r="AD32" s="44">
        <v>109</v>
      </c>
      <c r="AE32" s="44">
        <v>453</v>
      </c>
      <c r="AF32" s="44">
        <v>380</v>
      </c>
      <c r="AG32" s="44">
        <v>0</v>
      </c>
      <c r="AH32" s="44">
        <v>0</v>
      </c>
      <c r="AI32" s="47"/>
      <c r="AJ32" s="44">
        <v>55</v>
      </c>
      <c r="AK32" s="44">
        <v>86</v>
      </c>
      <c r="AL32" s="44">
        <v>44</v>
      </c>
      <c r="AM32" s="44">
        <v>153</v>
      </c>
      <c r="AN32" s="44">
        <v>463</v>
      </c>
      <c r="AO32" s="44">
        <v>826</v>
      </c>
      <c r="AP32" s="44">
        <v>0</v>
      </c>
      <c r="AQ32" s="44">
        <v>0</v>
      </c>
      <c r="AR32" s="47"/>
      <c r="AS32" s="44">
        <v>166</v>
      </c>
      <c r="AT32" s="44">
        <v>55</v>
      </c>
      <c r="AU32" s="47"/>
      <c r="AV32" s="44">
        <v>0</v>
      </c>
      <c r="AW32" s="44">
        <v>0</v>
      </c>
      <c r="AX32" s="44">
        <v>147</v>
      </c>
      <c r="AY32" s="44">
        <v>121</v>
      </c>
      <c r="AZ32" s="44">
        <v>1</v>
      </c>
      <c r="BA32" s="47"/>
      <c r="BB32" s="44">
        <v>47</v>
      </c>
      <c r="BC32" s="44">
        <v>48</v>
      </c>
      <c r="BD32" s="44">
        <v>44</v>
      </c>
      <c r="BE32" s="44">
        <v>83</v>
      </c>
      <c r="BF32" s="44">
        <v>356</v>
      </c>
      <c r="BG32" s="44">
        <v>405</v>
      </c>
      <c r="BH32" s="47"/>
      <c r="BI32" s="44">
        <v>10</v>
      </c>
      <c r="BJ32" s="44">
        <v>4</v>
      </c>
      <c r="BK32" s="44">
        <v>21</v>
      </c>
      <c r="BL32" s="44">
        <v>9</v>
      </c>
      <c r="BM32" s="47"/>
      <c r="BN32" s="44">
        <v>69</v>
      </c>
      <c r="BO32" s="44">
        <v>68</v>
      </c>
      <c r="BP32" s="47"/>
      <c r="BQ32" s="44">
        <v>34</v>
      </c>
      <c r="BR32" s="44">
        <v>42</v>
      </c>
      <c r="BS32" s="44">
        <v>18</v>
      </c>
      <c r="BT32" s="44">
        <v>43</v>
      </c>
      <c r="BU32" s="44">
        <v>28</v>
      </c>
      <c r="BV32" s="44">
        <v>160</v>
      </c>
      <c r="BW32" s="44">
        <v>0</v>
      </c>
      <c r="BX32" s="44">
        <v>0</v>
      </c>
      <c r="BY32" s="23"/>
      <c r="BZ32" s="32"/>
      <c r="CA32" s="23"/>
      <c r="CB32" s="23"/>
      <c r="CC32" s="30"/>
      <c r="CE32" s="42"/>
    </row>
    <row r="33" spans="1:83" s="5" customFormat="1">
      <c r="A33" s="20">
        <f>'Замер Актив 21 июня 2017'!A33</f>
        <v>42907</v>
      </c>
      <c r="B33" s="21" t="s">
        <v>62</v>
      </c>
      <c r="C33" s="22"/>
      <c r="D33" s="44">
        <v>0</v>
      </c>
      <c r="E33" s="44">
        <v>72</v>
      </c>
      <c r="F33" s="44">
        <v>104</v>
      </c>
      <c r="G33" s="44">
        <v>33</v>
      </c>
      <c r="H33" s="44">
        <v>0</v>
      </c>
      <c r="I33" s="44">
        <v>0</v>
      </c>
      <c r="J33" s="44">
        <v>84</v>
      </c>
      <c r="K33" s="44">
        <v>34</v>
      </c>
      <c r="L33" s="44">
        <v>753</v>
      </c>
      <c r="M33" s="44">
        <v>671</v>
      </c>
      <c r="N33" s="46"/>
      <c r="O33" s="44">
        <v>159</v>
      </c>
      <c r="P33" s="44">
        <v>73</v>
      </c>
      <c r="Q33" s="46"/>
      <c r="R33" s="44">
        <v>202</v>
      </c>
      <c r="S33" s="44">
        <v>195</v>
      </c>
      <c r="T33" s="44">
        <v>0</v>
      </c>
      <c r="U33" s="44">
        <v>0</v>
      </c>
      <c r="V33" s="44">
        <v>0</v>
      </c>
      <c r="W33" s="44">
        <v>799</v>
      </c>
      <c r="X33" s="44">
        <v>0</v>
      </c>
      <c r="Y33" s="44">
        <v>0</v>
      </c>
      <c r="Z33" s="47"/>
      <c r="AA33" s="44">
        <v>147</v>
      </c>
      <c r="AB33" s="44">
        <v>92</v>
      </c>
      <c r="AC33" s="44">
        <v>144</v>
      </c>
      <c r="AD33" s="44">
        <v>109</v>
      </c>
      <c r="AE33" s="44">
        <v>453</v>
      </c>
      <c r="AF33" s="44">
        <v>381</v>
      </c>
      <c r="AG33" s="44">
        <v>0</v>
      </c>
      <c r="AH33" s="44">
        <v>0</v>
      </c>
      <c r="AI33" s="47"/>
      <c r="AJ33" s="44">
        <v>55</v>
      </c>
      <c r="AK33" s="44">
        <v>85</v>
      </c>
      <c r="AL33" s="44">
        <v>45</v>
      </c>
      <c r="AM33" s="44">
        <v>153</v>
      </c>
      <c r="AN33" s="44">
        <v>455</v>
      </c>
      <c r="AO33" s="44">
        <v>839</v>
      </c>
      <c r="AP33" s="44">
        <v>0</v>
      </c>
      <c r="AQ33" s="44">
        <v>0</v>
      </c>
      <c r="AR33" s="47"/>
      <c r="AS33" s="44">
        <v>166</v>
      </c>
      <c r="AT33" s="44">
        <v>53</v>
      </c>
      <c r="AU33" s="47"/>
      <c r="AV33" s="44">
        <v>0</v>
      </c>
      <c r="AW33" s="44">
        <v>0</v>
      </c>
      <c r="AX33" s="44">
        <v>147</v>
      </c>
      <c r="AY33" s="44">
        <v>121</v>
      </c>
      <c r="AZ33" s="44">
        <v>1</v>
      </c>
      <c r="BA33" s="47"/>
      <c r="BB33" s="44">
        <v>47</v>
      </c>
      <c r="BC33" s="44">
        <v>48</v>
      </c>
      <c r="BD33" s="44">
        <v>45</v>
      </c>
      <c r="BE33" s="44">
        <v>84</v>
      </c>
      <c r="BF33" s="44">
        <v>357</v>
      </c>
      <c r="BG33" s="44">
        <v>407</v>
      </c>
      <c r="BH33" s="47"/>
      <c r="BI33" s="44">
        <v>10</v>
      </c>
      <c r="BJ33" s="44">
        <v>4</v>
      </c>
      <c r="BK33" s="44">
        <v>21</v>
      </c>
      <c r="BL33" s="44">
        <v>9</v>
      </c>
      <c r="BM33" s="47"/>
      <c r="BN33" s="44">
        <v>69</v>
      </c>
      <c r="BO33" s="44">
        <v>67</v>
      </c>
      <c r="BP33" s="47"/>
      <c r="BQ33" s="44">
        <v>34</v>
      </c>
      <c r="BR33" s="44">
        <v>42</v>
      </c>
      <c r="BS33" s="44">
        <v>18</v>
      </c>
      <c r="BT33" s="44">
        <v>43</v>
      </c>
      <c r="BU33" s="44">
        <v>27</v>
      </c>
      <c r="BV33" s="44">
        <v>160</v>
      </c>
      <c r="BW33" s="44">
        <v>0</v>
      </c>
      <c r="BX33" s="44">
        <v>0</v>
      </c>
      <c r="BY33" s="23"/>
      <c r="BZ33" s="32"/>
      <c r="CA33" s="23"/>
      <c r="CB33" s="23"/>
      <c r="CC33" s="30"/>
      <c r="CE33" s="42"/>
    </row>
    <row r="34" spans="1:83" s="5" customFormat="1">
      <c r="A34" s="20">
        <f>'Замер Актив 21 июня 2017'!A34</f>
        <v>42907</v>
      </c>
      <c r="B34" s="21" t="s">
        <v>63</v>
      </c>
      <c r="C34" s="22"/>
      <c r="D34" s="44">
        <v>0</v>
      </c>
      <c r="E34" s="44">
        <v>72</v>
      </c>
      <c r="F34" s="44">
        <v>103</v>
      </c>
      <c r="G34" s="44">
        <v>32</v>
      </c>
      <c r="H34" s="44">
        <v>0</v>
      </c>
      <c r="I34" s="44">
        <v>0</v>
      </c>
      <c r="J34" s="44">
        <v>83</v>
      </c>
      <c r="K34" s="44">
        <v>34</v>
      </c>
      <c r="L34" s="44">
        <v>753</v>
      </c>
      <c r="M34" s="44">
        <v>671</v>
      </c>
      <c r="N34" s="46"/>
      <c r="O34" s="44">
        <v>158</v>
      </c>
      <c r="P34" s="44">
        <v>74</v>
      </c>
      <c r="Q34" s="46"/>
      <c r="R34" s="44">
        <v>201</v>
      </c>
      <c r="S34" s="44">
        <v>195</v>
      </c>
      <c r="T34" s="44">
        <v>0</v>
      </c>
      <c r="U34" s="44">
        <v>0</v>
      </c>
      <c r="V34" s="44">
        <v>0</v>
      </c>
      <c r="W34" s="44">
        <v>783</v>
      </c>
      <c r="X34" s="44">
        <v>0</v>
      </c>
      <c r="Y34" s="44">
        <v>0</v>
      </c>
      <c r="Z34" s="47"/>
      <c r="AA34" s="44">
        <v>147</v>
      </c>
      <c r="AB34" s="44">
        <v>91</v>
      </c>
      <c r="AC34" s="44">
        <v>143</v>
      </c>
      <c r="AD34" s="44">
        <v>109</v>
      </c>
      <c r="AE34" s="44">
        <v>452</v>
      </c>
      <c r="AF34" s="44">
        <v>381</v>
      </c>
      <c r="AG34" s="44">
        <v>0</v>
      </c>
      <c r="AH34" s="44">
        <v>0</v>
      </c>
      <c r="AI34" s="47"/>
      <c r="AJ34" s="44">
        <v>55</v>
      </c>
      <c r="AK34" s="44">
        <v>85</v>
      </c>
      <c r="AL34" s="44">
        <v>45</v>
      </c>
      <c r="AM34" s="44">
        <v>155</v>
      </c>
      <c r="AN34" s="44">
        <v>454</v>
      </c>
      <c r="AO34" s="44">
        <v>825</v>
      </c>
      <c r="AP34" s="44">
        <v>0</v>
      </c>
      <c r="AQ34" s="44">
        <v>0</v>
      </c>
      <c r="AR34" s="47"/>
      <c r="AS34" s="44">
        <v>166</v>
      </c>
      <c r="AT34" s="44">
        <v>53</v>
      </c>
      <c r="AU34" s="47"/>
      <c r="AV34" s="44">
        <v>0</v>
      </c>
      <c r="AW34" s="44">
        <v>0</v>
      </c>
      <c r="AX34" s="44">
        <v>147</v>
      </c>
      <c r="AY34" s="44">
        <v>119</v>
      </c>
      <c r="AZ34" s="44">
        <v>1</v>
      </c>
      <c r="BA34" s="47"/>
      <c r="BB34" s="44">
        <v>45</v>
      </c>
      <c r="BC34" s="44">
        <v>47</v>
      </c>
      <c r="BD34" s="44">
        <v>44</v>
      </c>
      <c r="BE34" s="44">
        <v>83</v>
      </c>
      <c r="BF34" s="44">
        <v>355</v>
      </c>
      <c r="BG34" s="44">
        <v>405</v>
      </c>
      <c r="BH34" s="47"/>
      <c r="BI34" s="44">
        <v>10</v>
      </c>
      <c r="BJ34" s="44">
        <v>4</v>
      </c>
      <c r="BK34" s="44">
        <v>21</v>
      </c>
      <c r="BL34" s="44">
        <v>9</v>
      </c>
      <c r="BM34" s="47"/>
      <c r="BN34" s="44">
        <v>69</v>
      </c>
      <c r="BO34" s="44">
        <v>68</v>
      </c>
      <c r="BP34" s="47"/>
      <c r="BQ34" s="44">
        <v>33</v>
      </c>
      <c r="BR34" s="44">
        <v>42</v>
      </c>
      <c r="BS34" s="44">
        <v>18</v>
      </c>
      <c r="BT34" s="44">
        <v>43</v>
      </c>
      <c r="BU34" s="44">
        <v>27</v>
      </c>
      <c r="BV34" s="44">
        <v>160</v>
      </c>
      <c r="BW34" s="44">
        <v>0</v>
      </c>
      <c r="BX34" s="44">
        <v>0</v>
      </c>
      <c r="BY34" s="23"/>
      <c r="BZ34" s="32"/>
      <c r="CA34" s="23"/>
      <c r="CB34" s="23"/>
      <c r="CC34" s="30"/>
      <c r="CE34" s="42"/>
    </row>
    <row r="35" spans="1:83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5"/>
      <c r="CC35" s="36"/>
    </row>
    <row r="36" spans="1:83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</row>
    <row r="37" spans="1:83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</row>
    <row r="38" spans="1:83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</row>
    <row r="39" spans="1:83">
      <c r="A39" s="2"/>
      <c r="K39" s="29"/>
      <c r="CC39" s="36"/>
    </row>
    <row r="40" spans="1:83">
      <c r="A40" s="2"/>
      <c r="K40" s="29"/>
      <c r="CC40" s="36"/>
    </row>
    <row r="41" spans="1:83">
      <c r="A41" s="2"/>
      <c r="K41" s="29"/>
      <c r="CC41" s="36"/>
    </row>
    <row r="42" spans="1:83">
      <c r="K42" s="29"/>
      <c r="R42" s="27"/>
      <c r="AJ42" s="27"/>
      <c r="AV42" s="27"/>
      <c r="BN42" s="27"/>
      <c r="CC42" s="36"/>
    </row>
    <row r="43" spans="1:83">
      <c r="K43" s="29"/>
      <c r="R43" s="27"/>
      <c r="AJ43" s="27"/>
      <c r="AV43" s="27"/>
      <c r="BN43" s="27" t="s">
        <v>69</v>
      </c>
      <c r="CC43" s="36"/>
    </row>
    <row r="44" spans="1:83">
      <c r="K44" s="29"/>
      <c r="R44" s="27"/>
      <c r="AJ44" s="27"/>
      <c r="AV44" s="27"/>
      <c r="BN44" s="27" t="s">
        <v>70</v>
      </c>
      <c r="CC44" s="36"/>
    </row>
    <row r="45" spans="1:83">
      <c r="A45" s="2"/>
      <c r="G45" s="2" t="s">
        <v>77</v>
      </c>
      <c r="K45" s="29"/>
      <c r="S45" s="27"/>
      <c r="T45" s="27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  <c r="CC45" s="36"/>
    </row>
  </sheetData>
  <mergeCells count="28">
    <mergeCell ref="O8:P8"/>
    <mergeCell ref="A8:A9"/>
    <mergeCell ref="B8:B9"/>
    <mergeCell ref="C8:C9"/>
    <mergeCell ref="D8:M8"/>
    <mergeCell ref="N8:N9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</mergeCells>
  <conditionalFormatting sqref="BQ35:BQ38 BO35:BO38 AQ35:AQ38">
    <cfRule type="cellIs" dxfId="79" priority="93" stopIfTrue="1" operator="equal">
      <formula>AQ$39</formula>
    </cfRule>
    <cfRule type="cellIs" dxfId="78" priority="94" stopIfTrue="1" operator="equal">
      <formula>#REF!</formula>
    </cfRule>
  </conditionalFormatting>
  <conditionalFormatting sqref="CB35:CC38">
    <cfRule type="cellIs" dxfId="77" priority="91" stopIfTrue="1" operator="equal">
      <formula>CB$39</formula>
    </cfRule>
    <cfRule type="cellIs" dxfId="76" priority="92" stopIfTrue="1" operator="equal">
      <formula>#REF!</formula>
    </cfRule>
  </conditionalFormatting>
  <conditionalFormatting sqref="CA35:CA38">
    <cfRule type="cellIs" dxfId="75" priority="89" stopIfTrue="1" operator="equal">
      <formula>CA$39</formula>
    </cfRule>
    <cfRule type="cellIs" dxfId="74" priority="90" stopIfTrue="1" operator="equal">
      <formula>#REF!</formula>
    </cfRule>
  </conditionalFormatting>
  <conditionalFormatting sqref="BS35:BV38">
    <cfRule type="cellIs" dxfId="73" priority="87" stopIfTrue="1" operator="equal">
      <formula>BS$39</formula>
    </cfRule>
    <cfRule type="cellIs" dxfId="72" priority="88" stopIfTrue="1" operator="equal">
      <formula>#REF!</formula>
    </cfRule>
  </conditionalFormatting>
  <conditionalFormatting sqref="AU11:AU38 BA11:BA38 Z11:Z34 N11:N34 Q11:Q34 AI11:AI34 AR11:AR34 BH11:BH34 BM11:BM34 BP11:BP34 BY11:CB34 AW35:AW38 AV35">
    <cfRule type="cellIs" dxfId="71" priority="85" stopIfTrue="1" operator="equal">
      <formula>#REF!</formula>
    </cfRule>
    <cfRule type="cellIs" dxfId="70" priority="86" stopIfTrue="1" operator="equal">
      <formula>#REF!</formula>
    </cfRule>
  </conditionalFormatting>
  <conditionalFormatting sqref="CC39:CC45">
    <cfRule type="cellIs" dxfId="69" priority="83" stopIfTrue="1" operator="equal">
      <formula>CC$39</formula>
    </cfRule>
    <cfRule type="cellIs" dxfId="68" priority="84" stopIfTrue="1" operator="equal">
      <formula>#REF!</formula>
    </cfRule>
  </conditionalFormatting>
  <conditionalFormatting sqref="BW35:BY38">
    <cfRule type="cellIs" dxfId="67" priority="73" stopIfTrue="1" operator="equal">
      <formula>BW$39</formula>
    </cfRule>
    <cfRule type="cellIs" dxfId="66" priority="74" stopIfTrue="1" operator="equal">
      <formula>#REF!</formula>
    </cfRule>
  </conditionalFormatting>
  <conditionalFormatting sqref="BB35:BB38 L35:L38 BF35:BG38">
    <cfRule type="cellIs" dxfId="65" priority="67" stopIfTrue="1" operator="equal">
      <formula>L$39</formula>
    </cfRule>
    <cfRule type="cellIs" dxfId="64" priority="68" stopIfTrue="1" operator="equal">
      <formula>#REF!</formula>
    </cfRule>
  </conditionalFormatting>
  <conditionalFormatting sqref="U35:U38 AD35:AD38 AM35:AM38 H35:I38 BI35:BJ38 K35:K38 AX35:AX38 BM35:BM38 BN35">
    <cfRule type="cellIs" dxfId="63" priority="65" stopIfTrue="1" operator="equal">
      <formula>H$39</formula>
    </cfRule>
    <cfRule type="cellIs" dxfId="62" priority="66" stopIfTrue="1" operator="equal">
      <formula>#REF!</formula>
    </cfRule>
  </conditionalFormatting>
  <conditionalFormatting sqref="Z35:AB38 BK35:BK38 R35 C35:G38 M35:M38 AZ35:BA38 S35:S38 AI35:AI38 AK35:AK38 AJ35">
    <cfRule type="cellIs" dxfId="61" priority="63" stopIfTrue="1" operator="equal">
      <formula>C$39</formula>
    </cfRule>
    <cfRule type="cellIs" dxfId="60" priority="64" stopIfTrue="1" operator="equal">
      <formula>#REF!</formula>
    </cfRule>
  </conditionalFormatting>
  <conditionalFormatting sqref="V35:V38 AE35:AE38 AN35:AN38 BE35:BE38">
    <cfRule type="cellIs" dxfId="59" priority="61" stopIfTrue="1" operator="equal">
      <formula>V$39</formula>
    </cfRule>
    <cfRule type="cellIs" dxfId="58" priority="62" stopIfTrue="1" operator="equal">
      <formula>#REF!</formula>
    </cfRule>
  </conditionalFormatting>
  <conditionalFormatting sqref="W35:Y38 BH35:BH38 BL35:BL38 AF35:AH38 AO35:AP38 BZ35:BZ38">
    <cfRule type="cellIs" dxfId="57" priority="59" stopIfTrue="1" operator="equal">
      <formula>W$39</formula>
    </cfRule>
    <cfRule type="cellIs" dxfId="56" priority="60" stopIfTrue="1" operator="equal">
      <formula>#REF!</formula>
    </cfRule>
  </conditionalFormatting>
  <conditionalFormatting sqref="T35:T38 AC35:AC38 BR35:BR38">
    <cfRule type="cellIs" dxfId="55" priority="57" stopIfTrue="1" operator="equal">
      <formula>T$39</formula>
    </cfRule>
    <cfRule type="cellIs" dxfId="54" priority="58" stopIfTrue="1" operator="equal">
      <formula>#REF!</formula>
    </cfRule>
  </conditionalFormatting>
  <conditionalFormatting sqref="BC35:BC38">
    <cfRule type="cellIs" dxfId="53" priority="55" stopIfTrue="1" operator="equal">
      <formula>BC$39</formula>
    </cfRule>
    <cfRule type="cellIs" dxfId="52" priority="56" stopIfTrue="1" operator="equal">
      <formula>#REF!</formula>
    </cfRule>
  </conditionalFormatting>
  <conditionalFormatting sqref="BD35:BD38 BA35:BA38 O35:Q38 AR35:AR38">
    <cfRule type="cellIs" dxfId="51" priority="53" stopIfTrue="1" operator="equal">
      <formula>O$39</formula>
    </cfRule>
    <cfRule type="cellIs" dxfId="50" priority="54" stopIfTrue="1" operator="equal">
      <formula>#REF!</formula>
    </cfRule>
  </conditionalFormatting>
  <conditionalFormatting sqref="J35:J38">
    <cfRule type="cellIs" dxfId="49" priority="51" stopIfTrue="1" operator="equal">
      <formula>J$39</formula>
    </cfRule>
    <cfRule type="cellIs" dxfId="48" priority="52" stopIfTrue="1" operator="equal">
      <formula>#REF!</formula>
    </cfRule>
  </conditionalFormatting>
  <conditionalFormatting sqref="AY35:AY38 AS35:AU38">
    <cfRule type="cellIs" dxfId="47" priority="49" stopIfTrue="1" operator="equal">
      <formula>AS$39</formula>
    </cfRule>
    <cfRule type="cellIs" dxfId="46" priority="50" stopIfTrue="1" operator="equal">
      <formula>#REF!</formula>
    </cfRule>
  </conditionalFormatting>
  <conditionalFormatting sqref="N35:N38 BP35:BP38">
    <cfRule type="cellIs" dxfId="45" priority="47" stopIfTrue="1" operator="equal">
      <formula>N$39</formula>
    </cfRule>
    <cfRule type="cellIs" dxfId="44" priority="48" stopIfTrue="1" operator="equal">
      <formula>#REF!</formula>
    </cfRule>
  </conditionalFormatting>
  <conditionalFormatting sqref="AU35:AU38">
    <cfRule type="cellIs" dxfId="43" priority="45" stopIfTrue="1" operator="equal">
      <formula>AW$39</formula>
    </cfRule>
    <cfRule type="cellIs" dxfId="42" priority="46" stopIfTrue="1" operator="equal">
      <formula>#REF!</formula>
    </cfRule>
  </conditionalFormatting>
  <conditionalFormatting sqref="AL35:AL38">
    <cfRule type="cellIs" dxfId="41" priority="43" stopIfTrue="1" operator="equal">
      <formula>AL$39</formula>
    </cfRule>
    <cfRule type="cellIs" dxfId="40" priority="44" stopIfTrue="1" operator="equal">
      <formula>#REF!</formula>
    </cfRule>
  </conditionalFormatting>
  <conditionalFormatting sqref="BQ36:BQ38 BO36:BO38 AQ36:AQ38 CB36:CB38">
    <cfRule type="cellIs" dxfId="39" priority="39" stopIfTrue="1" operator="equal">
      <formula>AQ$39</formula>
    </cfRule>
    <cfRule type="cellIs" dxfId="38" priority="40" stopIfTrue="1" operator="equal">
      <formula>#REF!</formula>
    </cfRule>
  </conditionalFormatting>
  <conditionalFormatting sqref="CA36:CA38">
    <cfRule type="cellIs" dxfId="37" priority="37" stopIfTrue="1" operator="equal">
      <formula>CA$39</formula>
    </cfRule>
    <cfRule type="cellIs" dxfId="36" priority="38" stopIfTrue="1" operator="equal">
      <formula>#REF!</formula>
    </cfRule>
  </conditionalFormatting>
  <conditionalFormatting sqref="BS36:BV38">
    <cfRule type="cellIs" dxfId="35" priority="35" stopIfTrue="1" operator="equal">
      <formula>BS$39</formula>
    </cfRule>
    <cfRule type="cellIs" dxfId="34" priority="36" stopIfTrue="1" operator="equal">
      <formula>#REF!</formula>
    </cfRule>
  </conditionalFormatting>
  <conditionalFormatting sqref="BA36:BA38 AU36:AU38">
    <cfRule type="cellIs" dxfId="33" priority="33" stopIfTrue="1" operator="equal">
      <formula>#REF!</formula>
    </cfRule>
    <cfRule type="cellIs" dxfId="32" priority="34" stopIfTrue="1" operator="equal">
      <formula>#REF!</formula>
    </cfRule>
  </conditionalFormatting>
  <conditionalFormatting sqref="BW36:BY38">
    <cfRule type="cellIs" dxfId="31" priority="31" stopIfTrue="1" operator="equal">
      <formula>BW$39</formula>
    </cfRule>
    <cfRule type="cellIs" dxfId="30" priority="32" stopIfTrue="1" operator="equal">
      <formula>#REF!</formula>
    </cfRule>
  </conditionalFormatting>
  <conditionalFormatting sqref="BZ36:BZ38">
    <cfRule type="cellIs" dxfId="29" priority="29" stopIfTrue="1" operator="equal">
      <formula>BZ$39</formula>
    </cfRule>
    <cfRule type="cellIs" dxfId="28" priority="30" stopIfTrue="1" operator="equal">
      <formula>#REF!</formula>
    </cfRule>
  </conditionalFormatting>
  <conditionalFormatting sqref="BB36:BB38 L36:L38 BF36:BG38">
    <cfRule type="cellIs" dxfId="27" priority="27" stopIfTrue="1" operator="equal">
      <formula>L$39</formula>
    </cfRule>
    <cfRule type="cellIs" dxfId="26" priority="28" stopIfTrue="1" operator="equal">
      <formula>#REF!</formula>
    </cfRule>
  </conditionalFormatting>
  <conditionalFormatting sqref="U36:U38 AD36:AD38 AM36:AM38 H36:I38 BI36:BJ38 K36:K38 AX36:AX38 BM36:BM38">
    <cfRule type="cellIs" dxfId="25" priority="25" stopIfTrue="1" operator="equal">
      <formula>H$39</formula>
    </cfRule>
    <cfRule type="cellIs" dxfId="24" priority="26" stopIfTrue="1" operator="equal">
      <formula>#REF!</formula>
    </cfRule>
  </conditionalFormatting>
  <conditionalFormatting sqref="Z36:AB38 BK36:BK38 C36:G38 M36:M38 AZ36:BA38 S36:S38 AI36:AI38 AK36:AK38">
    <cfRule type="cellIs" dxfId="23" priority="23" stopIfTrue="1" operator="equal">
      <formula>C$39</formula>
    </cfRule>
    <cfRule type="cellIs" dxfId="22" priority="24" stopIfTrue="1" operator="equal">
      <formula>#REF!</formula>
    </cfRule>
  </conditionalFormatting>
  <conditionalFormatting sqref="V36:V38 AE36:AE38 AN36:AN38 BE36:BE38">
    <cfRule type="cellIs" dxfId="21" priority="21" stopIfTrue="1" operator="equal">
      <formula>V$39</formula>
    </cfRule>
    <cfRule type="cellIs" dxfId="20" priority="22" stopIfTrue="1" operator="equal">
      <formula>#REF!</formula>
    </cfRule>
  </conditionalFormatting>
  <conditionalFormatting sqref="W36:Y38 BH36:BH38 BL36:BL38 AF36:AH38 AO36:AP38">
    <cfRule type="cellIs" dxfId="19" priority="19" stopIfTrue="1" operator="equal">
      <formula>W$39</formula>
    </cfRule>
    <cfRule type="cellIs" dxfId="18" priority="20" stopIfTrue="1" operator="equal">
      <formula>#REF!</formula>
    </cfRule>
  </conditionalFormatting>
  <conditionalFormatting sqref="T36:T38 AC36:AC38 BR36:BR38">
    <cfRule type="cellIs" dxfId="17" priority="17" stopIfTrue="1" operator="equal">
      <formula>T$39</formula>
    </cfRule>
    <cfRule type="cellIs" dxfId="16" priority="18" stopIfTrue="1" operator="equal">
      <formula>#REF!</formula>
    </cfRule>
  </conditionalFormatting>
  <conditionalFormatting sqref="BC36:BC38">
    <cfRule type="cellIs" dxfId="15" priority="15" stopIfTrue="1" operator="equal">
      <formula>BC$39</formula>
    </cfRule>
    <cfRule type="cellIs" dxfId="14" priority="16" stopIfTrue="1" operator="equal">
      <formula>#REF!</formula>
    </cfRule>
  </conditionalFormatting>
  <conditionalFormatting sqref="BD36:BD38 BA36:BA38 O36:Q38 AR36:AR38">
    <cfRule type="cellIs" dxfId="13" priority="13" stopIfTrue="1" operator="equal">
      <formula>O$39</formula>
    </cfRule>
    <cfRule type="cellIs" dxfId="12" priority="14" stopIfTrue="1" operator="equal">
      <formula>#REF!</formula>
    </cfRule>
  </conditionalFormatting>
  <conditionalFormatting sqref="J36:J38">
    <cfRule type="cellIs" dxfId="11" priority="11" stopIfTrue="1" operator="equal">
      <formula>J$39</formula>
    </cfRule>
    <cfRule type="cellIs" dxfId="10" priority="12" stopIfTrue="1" operator="equal">
      <formula>#REF!</formula>
    </cfRule>
  </conditionalFormatting>
  <conditionalFormatting sqref="AY36:AY38 AS36:AU38">
    <cfRule type="cellIs" dxfId="9" priority="9" stopIfTrue="1" operator="equal">
      <formula>AS$39</formula>
    </cfRule>
    <cfRule type="cellIs" dxfId="8" priority="10" stopIfTrue="1" operator="equal">
      <formula>#REF!</formula>
    </cfRule>
  </conditionalFormatting>
  <conditionalFormatting sqref="N36:N38 BP36:BP38">
    <cfRule type="cellIs" dxfId="7" priority="7" stopIfTrue="1" operator="equal">
      <formula>N$39</formula>
    </cfRule>
    <cfRule type="cellIs" dxfId="6" priority="8" stopIfTrue="1" operator="equal">
      <formula>#REF!</formula>
    </cfRule>
  </conditionalFormatting>
  <conditionalFormatting sqref="AU36:AU38">
    <cfRule type="cellIs" dxfId="5" priority="5" stopIfTrue="1" operator="equal">
      <formula>AW$39</formula>
    </cfRule>
    <cfRule type="cellIs" dxfId="4" priority="6" stopIfTrue="1" operator="equal">
      <formula>#REF!</formula>
    </cfRule>
  </conditionalFormatting>
  <conditionalFormatting sqref="AL36:AL38">
    <cfRule type="cellIs" dxfId="3" priority="3" stopIfTrue="1" operator="equal">
      <formula>AL$39</formula>
    </cfRule>
    <cfRule type="cellIs" dxfId="2" priority="4" stopIfTrue="1" operator="equal">
      <formula>#REF!</formula>
    </cfRule>
  </conditionalFormatting>
  <conditionalFormatting sqref="AW36:AW38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5703125" customWidth="1"/>
  </cols>
  <sheetData>
    <row r="1" spans="1:1">
      <c r="A1" s="39" t="e">
        <f>#REF!-#REF!-#REF!-#REF!-#REF!-#REF!-#REF!</f>
        <v>#REF!</v>
      </c>
    </row>
  </sheetData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21 июня 2017</vt:lpstr>
      <vt:lpstr>Замер РеАктив 21 июня 2017</vt:lpstr>
      <vt:lpstr>Замер U 21 июня 2017</vt:lpstr>
      <vt:lpstr>Замер I 21 июня 2017</vt:lpstr>
      <vt:lpstr>Лист3</vt:lpstr>
      <vt:lpstr>'Замер I 21 июня 2017'!Область_печати</vt:lpstr>
      <vt:lpstr>'Замер U 21 июня 2017'!Область_печати</vt:lpstr>
      <vt:lpstr>'Замер Актив 21 июня 2017'!Область_печати</vt:lpstr>
      <vt:lpstr>'Замер РеАктив 21 июня 2017'!Область_печати</vt:lpstr>
    </vt:vector>
  </TitlesOfParts>
  <Company>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2018-01-17T05:03:41Z</cp:lastPrinted>
  <dcterms:created xsi:type="dcterms:W3CDTF">2011-12-23T03:41:49Z</dcterms:created>
  <dcterms:modified xsi:type="dcterms:W3CDTF">2018-07-13T07:06:00Z</dcterms:modified>
</cp:coreProperties>
</file>