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035" windowHeight="12270" tabRatio="705" firstSheet="1" activeTab="2"/>
  </bookViews>
  <sheets>
    <sheet name="Замер Актив 21 декабря 2016" sheetId="1" r:id="rId1"/>
    <sheet name="Замер РеАктив 21 ДЕКАБРЯ 2016" sheetId="12" r:id="rId2"/>
    <sheet name="Замер U 21 декабря 2016" sheetId="17" r:id="rId3"/>
    <sheet name="Замер I 21 декабря 2016" sheetId="16" r:id="rId4"/>
    <sheet name="Лист3" sheetId="3" r:id="rId5"/>
  </sheets>
  <definedNames>
    <definedName name="_xlnm.Print_Area" localSheetId="3">'Замер I 21 декабря 2016'!$A$1:$CE$45</definedName>
    <definedName name="_xlnm.Print_Area" localSheetId="2">'Замер U 21 декабря 2016'!$A$1:$CB$45</definedName>
    <definedName name="_xlnm.Print_Area" localSheetId="0">'Замер Актив 21 декабря 2016'!$A$1:$CD$44</definedName>
    <definedName name="_xlnm.Print_Area" localSheetId="1">'Замер РеАктив 21 ДЕКАБРЯ 2016'!$A$1:$CA$45</definedName>
  </definedNames>
  <calcPr calcId="124519"/>
</workbook>
</file>

<file path=xl/calcChain.xml><?xml version="1.0" encoding="utf-8"?>
<calcChain xmlns="http://schemas.openxmlformats.org/spreadsheetml/2006/main">
  <c r="T5" i="17"/>
  <c r="T4"/>
  <c r="T3"/>
  <c r="T2"/>
  <c r="BT5"/>
  <c r="BD5"/>
  <c r="AQ5"/>
  <c r="AE5"/>
  <c r="BT4"/>
  <c r="BD4"/>
  <c r="AQ4"/>
  <c r="AE4"/>
  <c r="BT3"/>
  <c r="BD3"/>
  <c r="AQ3"/>
  <c r="AE3"/>
  <c r="BT2"/>
  <c r="BD2"/>
  <c r="AQ2"/>
  <c r="AE2"/>
  <c r="BT5" i="16"/>
  <c r="BD5"/>
  <c r="AQ5"/>
  <c r="AB5"/>
  <c r="BT4"/>
  <c r="BD4"/>
  <c r="AQ4"/>
  <c r="AB4"/>
  <c r="BT3"/>
  <c r="BD3"/>
  <c r="AQ3"/>
  <c r="AB3"/>
  <c r="BT2"/>
  <c r="BD2"/>
  <c r="AQ2"/>
  <c r="AB2"/>
  <c r="AE5" i="1"/>
  <c r="AE4"/>
  <c r="AE3"/>
  <c r="AE2"/>
  <c r="A12" i="12" l="1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11"/>
  <c r="BN38"/>
  <c r="CA35" l="1"/>
  <c r="BZ35"/>
  <c r="BX35"/>
  <c r="BW35"/>
  <c r="BV35"/>
  <c r="BU35"/>
  <c r="BT35"/>
  <c r="BS35"/>
  <c r="BR35"/>
  <c r="BQ35"/>
  <c r="BO35"/>
  <c r="BN35"/>
  <c r="BL35"/>
  <c r="BK35"/>
  <c r="BJ35"/>
  <c r="BI35"/>
  <c r="BG35"/>
  <c r="BF35"/>
  <c r="BE35"/>
  <c r="BD35"/>
  <c r="BC35"/>
  <c r="BB35"/>
  <c r="AZ35"/>
  <c r="AY35"/>
  <c r="AX35"/>
  <c r="AW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P35"/>
  <c r="O35"/>
  <c r="M35"/>
  <c r="L35"/>
  <c r="K35"/>
  <c r="J35"/>
  <c r="I35"/>
  <c r="H35"/>
  <c r="G35"/>
  <c r="F35"/>
  <c r="E35"/>
  <c r="D35"/>
  <c r="BY34"/>
  <c r="BP34"/>
  <c r="BM34"/>
  <c r="BH34"/>
  <c r="BA34"/>
  <c r="AU34"/>
  <c r="AR34"/>
  <c r="AI34"/>
  <c r="Z34"/>
  <c r="Q34"/>
  <c r="N34"/>
  <c r="BY33"/>
  <c r="BP33"/>
  <c r="BM33"/>
  <c r="BH33"/>
  <c r="BA33"/>
  <c r="AU33"/>
  <c r="AR33"/>
  <c r="AI33"/>
  <c r="Z33"/>
  <c r="Q33"/>
  <c r="N33"/>
  <c r="BY32"/>
  <c r="BP32"/>
  <c r="BM32"/>
  <c r="BH32"/>
  <c r="BA32"/>
  <c r="AU32"/>
  <c r="AR32"/>
  <c r="AI32"/>
  <c r="Z32"/>
  <c r="Q32"/>
  <c r="N32"/>
  <c r="BY31"/>
  <c r="BP31"/>
  <c r="BM31"/>
  <c r="BH31"/>
  <c r="BA31"/>
  <c r="AU31"/>
  <c r="AR31"/>
  <c r="AI31"/>
  <c r="Z31"/>
  <c r="Q31"/>
  <c r="N31"/>
  <c r="BY30"/>
  <c r="BP30"/>
  <c r="BM30"/>
  <c r="BH30"/>
  <c r="BA30"/>
  <c r="AU30"/>
  <c r="AR30"/>
  <c r="AI30"/>
  <c r="Z30"/>
  <c r="Q30"/>
  <c r="N30"/>
  <c r="BY29"/>
  <c r="BP29"/>
  <c r="BM29"/>
  <c r="BH29"/>
  <c r="BA29"/>
  <c r="AU29"/>
  <c r="AR29"/>
  <c r="AI29"/>
  <c r="Z29"/>
  <c r="Q29"/>
  <c r="N29"/>
  <c r="BY28"/>
  <c r="BP28"/>
  <c r="BM28"/>
  <c r="BH28"/>
  <c r="BA28"/>
  <c r="AU28"/>
  <c r="AR28"/>
  <c r="AI28"/>
  <c r="Z28"/>
  <c r="Q28"/>
  <c r="N28"/>
  <c r="BY27"/>
  <c r="BP27"/>
  <c r="BM27"/>
  <c r="BH27"/>
  <c r="BA27"/>
  <c r="AU27"/>
  <c r="AR27"/>
  <c r="AI27"/>
  <c r="Z27"/>
  <c r="Q27"/>
  <c r="N27"/>
  <c r="BY26"/>
  <c r="BP26"/>
  <c r="BM26"/>
  <c r="BH26"/>
  <c r="BA26"/>
  <c r="AU26"/>
  <c r="AR26"/>
  <c r="AI26"/>
  <c r="Z26"/>
  <c r="Q26"/>
  <c r="N26"/>
  <c r="BY25"/>
  <c r="BP25"/>
  <c r="BM25"/>
  <c r="BH25"/>
  <c r="BA25"/>
  <c r="AU25"/>
  <c r="AR25"/>
  <c r="AI25"/>
  <c r="Z25"/>
  <c r="Q25"/>
  <c r="N25"/>
  <c r="BY24"/>
  <c r="BP24"/>
  <c r="BM24"/>
  <c r="BH24"/>
  <c r="BA24"/>
  <c r="AU24"/>
  <c r="AR24"/>
  <c r="AI24"/>
  <c r="Z24"/>
  <c r="Q24"/>
  <c r="N24"/>
  <c r="BY23"/>
  <c r="BP23"/>
  <c r="BM23"/>
  <c r="BH23"/>
  <c r="BA23"/>
  <c r="AU23"/>
  <c r="AR23"/>
  <c r="AI23"/>
  <c r="Z23"/>
  <c r="Q23"/>
  <c r="N23"/>
  <c r="BY22"/>
  <c r="BP22"/>
  <c r="BM22"/>
  <c r="BH22"/>
  <c r="BA22"/>
  <c r="AU22"/>
  <c r="AR22"/>
  <c r="AI22"/>
  <c r="Z22"/>
  <c r="Q22"/>
  <c r="N22"/>
  <c r="BY21"/>
  <c r="BP21"/>
  <c r="BM21"/>
  <c r="BH21"/>
  <c r="BA21"/>
  <c r="AU21"/>
  <c r="AR21"/>
  <c r="AI21"/>
  <c r="Z21"/>
  <c r="Q21"/>
  <c r="N21"/>
  <c r="BY20"/>
  <c r="BP20"/>
  <c r="BM20"/>
  <c r="BH20"/>
  <c r="BA20"/>
  <c r="AU20"/>
  <c r="AR20"/>
  <c r="AI20"/>
  <c r="Z20"/>
  <c r="Q20"/>
  <c r="N20"/>
  <c r="BY19"/>
  <c r="BP19"/>
  <c r="BM19"/>
  <c r="BH19"/>
  <c r="BA19"/>
  <c r="AU19"/>
  <c r="AR19"/>
  <c r="AI19"/>
  <c r="Z19"/>
  <c r="Q19"/>
  <c r="N19"/>
  <c r="BY18"/>
  <c r="BP18"/>
  <c r="BM18"/>
  <c r="BH18"/>
  <c r="BA18"/>
  <c r="AU18"/>
  <c r="AR18"/>
  <c r="AI18"/>
  <c r="Z18"/>
  <c r="Q18"/>
  <c r="N18"/>
  <c r="BY17"/>
  <c r="BP17"/>
  <c r="BM17"/>
  <c r="BH17"/>
  <c r="BA17"/>
  <c r="AU17"/>
  <c r="AR17"/>
  <c r="AI17"/>
  <c r="Z17"/>
  <c r="Q17"/>
  <c r="N17"/>
  <c r="BY16"/>
  <c r="BP16"/>
  <c r="BM16"/>
  <c r="BH16"/>
  <c r="BA16"/>
  <c r="AU16"/>
  <c r="AR16"/>
  <c r="AI16"/>
  <c r="Z16"/>
  <c r="Q16"/>
  <c r="N16"/>
  <c r="BY15"/>
  <c r="BP15"/>
  <c r="BM15"/>
  <c r="BH15"/>
  <c r="BA15"/>
  <c r="AU15"/>
  <c r="AR15"/>
  <c r="AI15"/>
  <c r="Z15"/>
  <c r="Q15"/>
  <c r="N15"/>
  <c r="BY14"/>
  <c r="BP14"/>
  <c r="BM14"/>
  <c r="BH14"/>
  <c r="BA14"/>
  <c r="AU14"/>
  <c r="AR14"/>
  <c r="AI14"/>
  <c r="Z14"/>
  <c r="Q14"/>
  <c r="N14"/>
  <c r="BY13"/>
  <c r="BP13"/>
  <c r="BM13"/>
  <c r="BH13"/>
  <c r="BA13"/>
  <c r="AU13"/>
  <c r="AR13"/>
  <c r="AI13"/>
  <c r="Z13"/>
  <c r="Q13"/>
  <c r="N13"/>
  <c r="BY12"/>
  <c r="BP12"/>
  <c r="BM12"/>
  <c r="BH12"/>
  <c r="BA12"/>
  <c r="AU12"/>
  <c r="AR12"/>
  <c r="AI12"/>
  <c r="Z12"/>
  <c r="Q12"/>
  <c r="N12"/>
  <c r="BY11"/>
  <c r="BP11"/>
  <c r="BM11"/>
  <c r="BH11"/>
  <c r="BA11"/>
  <c r="AU11"/>
  <c r="AR11"/>
  <c r="AI11"/>
  <c r="Z11"/>
  <c r="Q11"/>
  <c r="N11"/>
  <c r="BT5"/>
  <c r="BD5"/>
  <c r="AQ5"/>
  <c r="AB5"/>
  <c r="BT4"/>
  <c r="BD4"/>
  <c r="AQ4"/>
  <c r="AB4"/>
  <c r="BT3"/>
  <c r="BD3"/>
  <c r="AQ3"/>
  <c r="AB3"/>
  <c r="BT2"/>
  <c r="BD2"/>
  <c r="AQ2"/>
  <c r="AB2"/>
  <c r="C12" l="1"/>
  <c r="C14"/>
  <c r="C16"/>
  <c r="C18"/>
  <c r="C20"/>
  <c r="C22"/>
  <c r="C24"/>
  <c r="C26"/>
  <c r="C28"/>
  <c r="C30"/>
  <c r="C32"/>
  <c r="C34"/>
  <c r="C11"/>
  <c r="C13"/>
  <c r="C15"/>
  <c r="C17"/>
  <c r="C19"/>
  <c r="C21"/>
  <c r="C23"/>
  <c r="C25"/>
  <c r="C27"/>
  <c r="C29"/>
  <c r="C31"/>
  <c r="C33"/>
  <c r="Z35"/>
  <c r="AR35"/>
  <c r="BA35"/>
  <c r="BM35"/>
  <c r="BY35"/>
  <c r="BP35"/>
  <c r="BH35"/>
  <c r="AU35"/>
  <c r="AI35"/>
  <c r="Q35"/>
  <c r="N35"/>
  <c r="C35" l="1"/>
  <c r="BA12" i="1" l="1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11"/>
  <c r="BA35" l="1"/>
  <c r="AU35"/>
  <c r="N11"/>
  <c r="Q11"/>
  <c r="Z11"/>
  <c r="AI11"/>
  <c r="AR11"/>
  <c r="BH11"/>
  <c r="BM11"/>
  <c r="BP11"/>
  <c r="BY11"/>
  <c r="N12"/>
  <c r="Q12"/>
  <c r="Z12"/>
  <c r="AI12"/>
  <c r="AR12"/>
  <c r="BH12"/>
  <c r="BM12"/>
  <c r="BP12"/>
  <c r="BY12"/>
  <c r="N13"/>
  <c r="Q13"/>
  <c r="Z13"/>
  <c r="AI13"/>
  <c r="AR13"/>
  <c r="BH13"/>
  <c r="BM13"/>
  <c r="BP13"/>
  <c r="BY13"/>
  <c r="N14"/>
  <c r="Q14"/>
  <c r="Z14"/>
  <c r="AI14"/>
  <c r="AR14"/>
  <c r="BH14"/>
  <c r="BM14"/>
  <c r="BP14"/>
  <c r="BY14"/>
  <c r="N15"/>
  <c r="Q15"/>
  <c r="Z15"/>
  <c r="AI15"/>
  <c r="AR15"/>
  <c r="BH15"/>
  <c r="BM15"/>
  <c r="BP15"/>
  <c r="BY15"/>
  <c r="N16"/>
  <c r="Q16"/>
  <c r="Z16"/>
  <c r="AI16"/>
  <c r="AR16"/>
  <c r="BH16"/>
  <c r="BM16"/>
  <c r="BP16"/>
  <c r="BY16"/>
  <c r="N17"/>
  <c r="Q17"/>
  <c r="Z17"/>
  <c r="AI17"/>
  <c r="AR17"/>
  <c r="BH17"/>
  <c r="BM17"/>
  <c r="BP17"/>
  <c r="BY17"/>
  <c r="N18"/>
  <c r="Q18"/>
  <c r="Z18"/>
  <c r="AI18"/>
  <c r="AR18"/>
  <c r="BH18"/>
  <c r="BM18"/>
  <c r="BP18"/>
  <c r="BY18"/>
  <c r="N19"/>
  <c r="Q19"/>
  <c r="Z19"/>
  <c r="AI19"/>
  <c r="AR19"/>
  <c r="BH19"/>
  <c r="BM19"/>
  <c r="BP19"/>
  <c r="BY19"/>
  <c r="N20"/>
  <c r="Q20"/>
  <c r="Z20"/>
  <c r="AI20"/>
  <c r="AR20"/>
  <c r="BH20"/>
  <c r="BM20"/>
  <c r="BP20"/>
  <c r="BY20"/>
  <c r="N21"/>
  <c r="Q21"/>
  <c r="Z21"/>
  <c r="AI21"/>
  <c r="AR21"/>
  <c r="BH21"/>
  <c r="BM21"/>
  <c r="BP21"/>
  <c r="BY21"/>
  <c r="N22"/>
  <c r="Q22"/>
  <c r="Z22"/>
  <c r="AI22"/>
  <c r="AR22"/>
  <c r="BH22"/>
  <c r="BM22"/>
  <c r="BP22"/>
  <c r="BY22"/>
  <c r="N23"/>
  <c r="Q23"/>
  <c r="Z23"/>
  <c r="AI23"/>
  <c r="AR23"/>
  <c r="BH23"/>
  <c r="BM23"/>
  <c r="BP23"/>
  <c r="BY23"/>
  <c r="N24"/>
  <c r="Q24"/>
  <c r="Z24"/>
  <c r="AI24"/>
  <c r="AR24"/>
  <c r="BH24"/>
  <c r="BM24"/>
  <c r="BP24"/>
  <c r="BY24"/>
  <c r="N25"/>
  <c r="Q25"/>
  <c r="Z25"/>
  <c r="AI25"/>
  <c r="AR25"/>
  <c r="BH25"/>
  <c r="BM25"/>
  <c r="BP25"/>
  <c r="BY25"/>
  <c r="N26"/>
  <c r="Q26"/>
  <c r="Z26"/>
  <c r="AI26"/>
  <c r="AR26"/>
  <c r="BH26"/>
  <c r="BM26"/>
  <c r="BP26"/>
  <c r="BY26"/>
  <c r="N27"/>
  <c r="Q27"/>
  <c r="Z27"/>
  <c r="AI27"/>
  <c r="AR27"/>
  <c r="BH27"/>
  <c r="BM27"/>
  <c r="BP27"/>
  <c r="BY27"/>
  <c r="N28"/>
  <c r="Q28"/>
  <c r="Z28"/>
  <c r="AI28"/>
  <c r="AR28"/>
  <c r="BH28"/>
  <c r="BM28"/>
  <c r="BP28"/>
  <c r="BY28"/>
  <c r="N29"/>
  <c r="Q29"/>
  <c r="Z29"/>
  <c r="AI29"/>
  <c r="AR29"/>
  <c r="BH29"/>
  <c r="BM29"/>
  <c r="BP29"/>
  <c r="BY29"/>
  <c r="N30"/>
  <c r="Q30"/>
  <c r="Z30"/>
  <c r="AI30"/>
  <c r="AR30"/>
  <c r="BH30"/>
  <c r="BM30"/>
  <c r="BP30"/>
  <c r="BY30"/>
  <c r="N31"/>
  <c r="Q31"/>
  <c r="Z31"/>
  <c r="AI31"/>
  <c r="AR31"/>
  <c r="BH31"/>
  <c r="BM31"/>
  <c r="BP31"/>
  <c r="BY31"/>
  <c r="N32"/>
  <c r="Q32"/>
  <c r="Z32"/>
  <c r="AI32"/>
  <c r="AR32"/>
  <c r="BH32"/>
  <c r="BM32"/>
  <c r="BP32"/>
  <c r="BY32"/>
  <c r="N33"/>
  <c r="Q33"/>
  <c r="Z33"/>
  <c r="AI33"/>
  <c r="AR33"/>
  <c r="BH33"/>
  <c r="BM33"/>
  <c r="BP33"/>
  <c r="BY33"/>
  <c r="N34"/>
  <c r="Q34"/>
  <c r="Z34"/>
  <c r="AI34"/>
  <c r="AR34"/>
  <c r="BH34"/>
  <c r="BM34"/>
  <c r="BP34"/>
  <c r="BY34"/>
  <c r="CB35"/>
  <c r="CA35"/>
  <c r="BZ35"/>
  <c r="BX35"/>
  <c r="BW35"/>
  <c r="BV35"/>
  <c r="BU35"/>
  <c r="BT35"/>
  <c r="BS35"/>
  <c r="BR35"/>
  <c r="BQ35"/>
  <c r="BO35"/>
  <c r="BN35"/>
  <c r="BL35"/>
  <c r="BK35"/>
  <c r="BJ35"/>
  <c r="BI35"/>
  <c r="BG35"/>
  <c r="BF35"/>
  <c r="BE35"/>
  <c r="BD35"/>
  <c r="BC35"/>
  <c r="BB35"/>
  <c r="AZ35"/>
  <c r="AY35"/>
  <c r="AX35"/>
  <c r="AW35"/>
  <c r="AV35"/>
  <c r="AT35"/>
  <c r="AS35"/>
  <c r="AQ35"/>
  <c r="AP35"/>
  <c r="AO35"/>
  <c r="AN35"/>
  <c r="AM35"/>
  <c r="AL35"/>
  <c r="AK35"/>
  <c r="AJ35"/>
  <c r="AH35"/>
  <c r="AG35"/>
  <c r="AF35"/>
  <c r="AE35"/>
  <c r="AD35"/>
  <c r="AC35"/>
  <c r="AB35"/>
  <c r="AA35"/>
  <c r="Y35"/>
  <c r="X35"/>
  <c r="W35"/>
  <c r="V35"/>
  <c r="U35"/>
  <c r="T35"/>
  <c r="S35"/>
  <c r="R35"/>
  <c r="P35"/>
  <c r="O35"/>
  <c r="M35"/>
  <c r="L35"/>
  <c r="K35"/>
  <c r="J35"/>
  <c r="I35"/>
  <c r="H35"/>
  <c r="G35"/>
  <c r="F35"/>
  <c r="E35"/>
  <c r="D35"/>
  <c r="BT5"/>
  <c r="BD5"/>
  <c r="AQ5"/>
  <c r="T5"/>
  <c r="BT4"/>
  <c r="BD4"/>
  <c r="AQ4"/>
  <c r="T4"/>
  <c r="BT3"/>
  <c r="BD3"/>
  <c r="AQ3"/>
  <c r="T3"/>
  <c r="BT2"/>
  <c r="BD2"/>
  <c r="AQ2"/>
  <c r="T2"/>
  <c r="Q35" l="1"/>
  <c r="N35"/>
  <c r="BP35"/>
  <c r="AI35"/>
  <c r="BY35"/>
  <c r="BM35"/>
  <c r="BH35"/>
  <c r="AR35"/>
  <c r="Z35"/>
  <c r="C11" l="1"/>
  <c r="C33"/>
  <c r="C30"/>
  <c r="C31"/>
  <c r="C34"/>
  <c r="C16"/>
  <c r="C21"/>
  <c r="C14"/>
  <c r="C24"/>
  <c r="C18"/>
  <c r="C29"/>
  <c r="C32"/>
  <c r="C27"/>
  <c r="C15"/>
  <c r="C26"/>
  <c r="C17"/>
  <c r="C19"/>
  <c r="C25"/>
  <c r="C13"/>
  <c r="C22"/>
  <c r="C28"/>
  <c r="C23"/>
  <c r="C20"/>
  <c r="C12"/>
  <c r="C35" l="1"/>
  <c r="A1" i="3" l="1"/>
</calcChain>
</file>

<file path=xl/sharedStrings.xml><?xml version="1.0" encoding="utf-8"?>
<sst xmlns="http://schemas.openxmlformats.org/spreadsheetml/2006/main" count="793" uniqueCount="88">
  <si>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</si>
  <si>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</si>
  <si>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</si>
  <si>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</si>
  <si>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Всего по ОАО "Черногорэнерго"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</si>
  <si>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</si>
  <si>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</si>
  <si>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</si>
  <si>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</si>
  <si>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</si>
  <si>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</si>
  <si>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</si>
  <si>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</si>
  <si>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</si>
  <si>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</si>
  <si>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</si>
  <si>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</si>
  <si>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</si>
  <si>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</si>
  <si>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ОАО "Сибнефтепровод"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</si>
  <si>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</si>
  <si>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</si>
  <si>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</si>
  <si>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</si>
  <si>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</si>
  <si>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</si>
  <si>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</si>
  <si>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</si>
  <si>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</si>
  <si>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</si>
  <si>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</si>
  <si>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</si>
  <si>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</si>
  <si>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</si>
  <si>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</si>
  <si>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</si>
  <si>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</si>
  <si>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</si>
  <si>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</si>
  <si>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</si>
  <si>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</si>
  <si>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</si>
  <si>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</si>
  <si>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</si>
  <si>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</si>
  <si>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</si>
  <si>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</si>
  <si>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</si>
  <si>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</si>
  <si>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</si>
  <si>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</si>
  <si>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</si>
  <si>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</si>
  <si>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</si>
  <si>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</si>
  <si>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</si>
  <si>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</si>
  <si>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</si>
  <si>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</si>
  <si>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</si>
  <si>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</si>
  <si>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</si>
  <si>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</si>
  <si>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</si>
  <si>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</si>
  <si>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</si>
  <si>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</si>
  <si>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КРУН СВЛ-6 кВ В-1</t>
  </si>
  <si>
    <t>КРУН СВЛ-6 кВ В-2</t>
  </si>
  <si>
    <t>Исп. Нач.ОСЭЭ ООО "ЭСК ЧЭ"            ______________А.Г.Ишбулдин</t>
  </si>
  <si>
    <t>тел. 8(3466) 62-52-97</t>
  </si>
  <si>
    <t>Страница 1 из 5</t>
  </si>
  <si>
    <t>Страница 2 из 5</t>
  </si>
  <si>
    <t>Страница 3 из 5</t>
  </si>
  <si>
    <t>Страница 4 из 5</t>
  </si>
  <si>
    <t>Страница 5 из 5</t>
  </si>
  <si>
    <t>кВ</t>
  </si>
  <si>
    <t>А</t>
  </si>
  <si>
    <t>РЕЗУЛЬТАТОВ  ЗАМЕРА  ПОТОКОРАСПРЕДЕЛЕНИЯ</t>
  </si>
  <si>
    <t>по  АО  "Черногорэнерго".</t>
  </si>
  <si>
    <t>РЕЗУЛЬТАТОВ  ЗАМЕРА РЕАКТИВНОЙ  МОЩНОСТИ</t>
  </si>
  <si>
    <t>РЕЗУЛЬТАТОВ  ЗАМЕРА УРОВНЕЙ НАПРЯЖЕНИЯ</t>
  </si>
  <si>
    <t xml:space="preserve">Генеральный директор АО "Черногорэнерго"            ______________ С.Е.Савицкая    </t>
  </si>
  <si>
    <t>по АО  "Черногорэнерго".</t>
  </si>
  <si>
    <t xml:space="preserve">за  21 декабря 2016 года (время московское). </t>
  </si>
  <si>
    <t xml:space="preserve">за  21 ДЕКАБРЯ 2016 года (время московское). </t>
  </si>
  <si>
    <t xml:space="preserve">за  21 Декабря 2016 года (время московское). </t>
  </si>
  <si>
    <t xml:space="preserve">Директор ООО "ЭСК ЧЭ"            ______________ Д.В.Моторин    </t>
  </si>
</sst>
</file>

<file path=xl/styles.xml><?xml version="1.0" encoding="utf-8"?>
<styleSheet xmlns="http://schemas.openxmlformats.org/spreadsheetml/2006/main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14" fontId="2" fillId="0" borderId="0" xfId="0" applyNumberFormat="1" applyFont="1" applyBorder="1" applyProtection="1"/>
    <xf numFmtId="0" fontId="2" fillId="0" borderId="0" xfId="0" applyFont="1" applyFill="1" applyProtection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Protection="1"/>
    <xf numFmtId="166" fontId="2" fillId="0" borderId="0" xfId="0" applyNumberFormat="1" applyFont="1" applyProtection="1"/>
    <xf numFmtId="2" fontId="2" fillId="0" borderId="0" xfId="0" applyNumberFormat="1" applyFont="1" applyProtection="1"/>
    <xf numFmtId="49" fontId="2" fillId="0" borderId="0" xfId="0" applyNumberFormat="1" applyFont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 applyProtection="1">
      <alignment horizontal="center"/>
    </xf>
    <xf numFmtId="14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8" fontId="2" fillId="0" borderId="0" xfId="0" applyNumberFormat="1" applyFont="1" applyProtection="1"/>
    <xf numFmtId="169" fontId="2" fillId="0" borderId="0" xfId="0" applyNumberFormat="1" applyFont="1" applyProtection="1"/>
    <xf numFmtId="170" fontId="2" fillId="0" borderId="0" xfId="0" applyNumberFormat="1" applyFont="1" applyProtection="1"/>
    <xf numFmtId="166" fontId="13" fillId="0" borderId="0" xfId="0" applyNumberFormat="1" applyFont="1" applyFill="1" applyProtection="1"/>
    <xf numFmtId="49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 applyProtection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0" fontId="16" fillId="0" borderId="0" xfId="0" applyFont="1" applyFill="1" applyProtection="1"/>
    <xf numFmtId="0" fontId="17" fillId="0" borderId="0" xfId="0" applyFont="1" applyFill="1" applyProtection="1"/>
    <xf numFmtId="166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5" fillId="0" borderId="0" xfId="0" applyNumberFormat="1" applyFont="1" applyFill="1" applyAlignment="1">
      <alignment horizontal="center"/>
    </xf>
    <xf numFmtId="3" fontId="0" fillId="0" borderId="0" xfId="0" applyNumberFormat="1"/>
    <xf numFmtId="14" fontId="4" fillId="0" borderId="0" xfId="0" applyNumberFormat="1" applyFont="1" applyFill="1" applyBorder="1"/>
    <xf numFmtId="167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Protection="1"/>
    <xf numFmtId="166" fontId="14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3" fontId="12" fillId="0" borderId="1" xfId="0" applyNumberFormat="1" applyFont="1" applyFill="1" applyBorder="1" applyAlignment="1" applyProtection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3"/>
  <sheetViews>
    <sheetView topLeftCell="BJ1" zoomScale="71" zoomScaleNormal="71" workbookViewId="0">
      <selection activeCell="CC1" sqref="CC1:CC1048576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1" width="12.7109375" style="2"/>
    <col min="82" max="82" width="23.5703125" style="2" customWidth="1"/>
    <col min="83" max="83" width="12.7109375" style="2"/>
    <col min="84" max="84" width="12.85546875" style="2" bestFit="1" customWidth="1"/>
    <col min="85" max="16384" width="12.7109375" style="2"/>
  </cols>
  <sheetData>
    <row r="1" spans="1:82">
      <c r="A1" s="1"/>
      <c r="B1" s="1"/>
      <c r="C1" s="1"/>
      <c r="H1" s="3"/>
      <c r="I1" s="4"/>
    </row>
    <row r="2" spans="1:82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$I2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82" s="6" customFormat="1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8" t="str">
        <f>$I3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2" s="9" customFormat="1">
      <c r="B4" s="8"/>
      <c r="C4" s="8"/>
      <c r="D4" s="8"/>
      <c r="E4" s="8"/>
      <c r="F4" s="8"/>
      <c r="G4" s="8"/>
      <c r="H4" s="8"/>
      <c r="I4" s="8" t="s">
        <v>84</v>
      </c>
      <c r="J4" s="8"/>
      <c r="K4" s="8"/>
      <c r="L4" s="8"/>
      <c r="M4" s="8"/>
      <c r="N4" s="8"/>
      <c r="O4" s="8"/>
      <c r="P4" s="8"/>
      <c r="Q4" s="8"/>
      <c r="R4" s="8"/>
      <c r="S4" s="8"/>
      <c r="T4" s="8" t="str">
        <f>$I4</f>
        <v xml:space="preserve">за  21 декабря 2016 года (время московское). </v>
      </c>
      <c r="U4" s="8"/>
      <c r="V4" s="8"/>
      <c r="AE4" s="8" t="str">
        <f>$I4</f>
        <v xml:space="preserve">за  21 декабря 2016 года (время московское). </v>
      </c>
      <c r="AQ4" s="8" t="str">
        <f>$I4</f>
        <v xml:space="preserve">за  21 декабря 2016 года (время московское). </v>
      </c>
      <c r="BD4" s="8" t="str">
        <f>$I4</f>
        <v xml:space="preserve">за  21 декабря 2016 года (время московское). </v>
      </c>
      <c r="BN4" s="8"/>
      <c r="BT4" s="8" t="str">
        <f>$I4</f>
        <v xml:space="preserve">за  21 декабря 2016 года (время московское). </v>
      </c>
    </row>
    <row r="5" spans="1:82" s="10" customFormat="1" ht="15.75">
      <c r="B5" s="11"/>
      <c r="C5" s="11"/>
      <c r="D5" s="11"/>
      <c r="E5" s="11"/>
      <c r="F5" s="11"/>
      <c r="G5" s="11"/>
      <c r="H5" s="11"/>
      <c r="I5" s="11" t="s">
        <v>79</v>
      </c>
      <c r="J5" s="11"/>
      <c r="K5" s="11"/>
      <c r="L5" s="11"/>
      <c r="M5" s="11"/>
      <c r="N5" s="38"/>
      <c r="O5" s="11"/>
      <c r="P5" s="11"/>
      <c r="Q5" s="11"/>
      <c r="R5" s="11"/>
      <c r="S5" s="11"/>
      <c r="T5" s="11" t="str">
        <f>$I5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2">
      <c r="A6" s="12"/>
      <c r="B6" s="12"/>
      <c r="C6" s="12"/>
      <c r="G6" s="13"/>
      <c r="AV6" s="14"/>
    </row>
    <row r="7" spans="1:82">
      <c r="A7" s="15"/>
      <c r="B7" s="15"/>
      <c r="C7" s="15"/>
      <c r="D7" s="15"/>
      <c r="E7" s="15"/>
      <c r="G7" s="15"/>
      <c r="H7" s="15"/>
    </row>
    <row r="8" spans="1:82" s="16" customFormat="1" ht="45" customHeight="1">
      <c r="A8" s="49" t="s">
        <v>2</v>
      </c>
      <c r="B8" s="50" t="s">
        <v>3</v>
      </c>
      <c r="C8" s="51" t="s">
        <v>4</v>
      </c>
      <c r="D8" s="52" t="s">
        <v>5</v>
      </c>
      <c r="E8" s="53"/>
      <c r="F8" s="53"/>
      <c r="G8" s="53"/>
      <c r="H8" s="53"/>
      <c r="I8" s="53"/>
      <c r="J8" s="53"/>
      <c r="K8" s="53"/>
      <c r="L8" s="53"/>
      <c r="M8" s="53"/>
      <c r="N8" s="51" t="s">
        <v>5</v>
      </c>
      <c r="O8" s="55" t="s">
        <v>6</v>
      </c>
      <c r="P8" s="56"/>
      <c r="Q8" s="57" t="s">
        <v>6</v>
      </c>
      <c r="R8" s="52" t="s">
        <v>7</v>
      </c>
      <c r="S8" s="53"/>
      <c r="T8" s="53"/>
      <c r="U8" s="53"/>
      <c r="V8" s="53"/>
      <c r="W8" s="53"/>
      <c r="X8" s="53"/>
      <c r="Y8" s="59"/>
      <c r="Z8" s="51" t="s">
        <v>8</v>
      </c>
      <c r="AA8" s="52" t="s">
        <v>9</v>
      </c>
      <c r="AB8" s="53"/>
      <c r="AC8" s="53"/>
      <c r="AD8" s="53"/>
      <c r="AE8" s="53"/>
      <c r="AF8" s="53"/>
      <c r="AG8" s="53"/>
      <c r="AH8" s="59"/>
      <c r="AI8" s="51" t="s">
        <v>10</v>
      </c>
      <c r="AJ8" s="54" t="s">
        <v>11</v>
      </c>
      <c r="AK8" s="54"/>
      <c r="AL8" s="54"/>
      <c r="AM8" s="54"/>
      <c r="AN8" s="54"/>
      <c r="AO8" s="54"/>
      <c r="AP8" s="54"/>
      <c r="AQ8" s="54"/>
      <c r="AR8" s="51" t="s">
        <v>12</v>
      </c>
      <c r="AS8" s="52" t="s">
        <v>13</v>
      </c>
      <c r="AT8" s="53"/>
      <c r="AU8" s="51" t="s">
        <v>13</v>
      </c>
      <c r="AV8" s="54" t="s">
        <v>14</v>
      </c>
      <c r="AW8" s="54"/>
      <c r="AX8" s="54"/>
      <c r="AY8" s="54"/>
      <c r="AZ8" s="54"/>
      <c r="BA8" s="51" t="s">
        <v>14</v>
      </c>
      <c r="BB8" s="54" t="s">
        <v>15</v>
      </c>
      <c r="BC8" s="54"/>
      <c r="BD8" s="54"/>
      <c r="BE8" s="54"/>
      <c r="BF8" s="54"/>
      <c r="BG8" s="54"/>
      <c r="BH8" s="51" t="s">
        <v>15</v>
      </c>
      <c r="BI8" s="52" t="s">
        <v>16</v>
      </c>
      <c r="BJ8" s="53"/>
      <c r="BK8" s="53"/>
      <c r="BL8" s="59"/>
      <c r="BM8" s="51" t="s">
        <v>16</v>
      </c>
      <c r="BN8" s="54" t="s">
        <v>17</v>
      </c>
      <c r="BO8" s="54"/>
      <c r="BP8" s="51" t="s">
        <v>17</v>
      </c>
      <c r="BQ8" s="60" t="s">
        <v>18</v>
      </c>
      <c r="BR8" s="61"/>
      <c r="BS8" s="61"/>
      <c r="BT8" s="61"/>
      <c r="BU8" s="61"/>
      <c r="BV8" s="61"/>
      <c r="BW8" s="61"/>
      <c r="BX8" s="62"/>
      <c r="BY8" s="51" t="s">
        <v>18</v>
      </c>
      <c r="BZ8" s="51" t="s">
        <v>19</v>
      </c>
      <c r="CA8" s="51"/>
      <c r="CB8" s="51"/>
    </row>
    <row r="9" spans="1:82" ht="25.5">
      <c r="A9" s="49"/>
      <c r="B9" s="50"/>
      <c r="C9" s="51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51"/>
      <c r="O9" s="17" t="s">
        <v>30</v>
      </c>
      <c r="P9" s="17" t="s">
        <v>31</v>
      </c>
      <c r="Q9" s="58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51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51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51"/>
      <c r="AS9" s="17" t="s">
        <v>34</v>
      </c>
      <c r="AT9" s="17" t="s">
        <v>65</v>
      </c>
      <c r="AU9" s="51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51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51"/>
      <c r="BI9" s="17" t="s">
        <v>20</v>
      </c>
      <c r="BJ9" s="17" t="s">
        <v>21</v>
      </c>
      <c r="BK9" s="17" t="s">
        <v>22</v>
      </c>
      <c r="BL9" s="17" t="s">
        <v>23</v>
      </c>
      <c r="BM9" s="51"/>
      <c r="BN9" s="17" t="s">
        <v>36</v>
      </c>
      <c r="BO9" s="17" t="s">
        <v>37</v>
      </c>
      <c r="BP9" s="51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51"/>
      <c r="BZ9" s="51"/>
      <c r="CA9" s="51"/>
      <c r="CB9" s="51"/>
    </row>
    <row r="10" spans="1:82" s="5" customFormat="1" ht="12" customHeight="1">
      <c r="A10" s="18"/>
      <c r="B10" s="19" t="s">
        <v>38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 t="s">
        <v>39</v>
      </c>
      <c r="M10" s="19" t="s">
        <v>39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9" t="s">
        <v>39</v>
      </c>
      <c r="AF10" s="19" t="s">
        <v>39</v>
      </c>
      <c r="AG10" s="19" t="s">
        <v>39</v>
      </c>
      <c r="AH10" s="19" t="s">
        <v>39</v>
      </c>
      <c r="AI10" s="19" t="s">
        <v>39</v>
      </c>
      <c r="AJ10" s="19" t="s">
        <v>39</v>
      </c>
      <c r="AK10" s="19" t="s">
        <v>39</v>
      </c>
      <c r="AL10" s="19" t="s">
        <v>39</v>
      </c>
      <c r="AM10" s="19" t="s">
        <v>39</v>
      </c>
      <c r="AN10" s="19" t="s">
        <v>39</v>
      </c>
      <c r="AO10" s="19" t="s">
        <v>39</v>
      </c>
      <c r="AP10" s="19" t="s">
        <v>39</v>
      </c>
      <c r="AQ10" s="19" t="s">
        <v>39</v>
      </c>
      <c r="AR10" s="19" t="s">
        <v>39</v>
      </c>
      <c r="AS10" s="19" t="s">
        <v>39</v>
      </c>
      <c r="AT10" s="19" t="s">
        <v>39</v>
      </c>
      <c r="AU10" s="19" t="s">
        <v>39</v>
      </c>
      <c r="AV10" s="19" t="s">
        <v>39</v>
      </c>
      <c r="AW10" s="19" t="s">
        <v>39</v>
      </c>
      <c r="AX10" s="19" t="s">
        <v>39</v>
      </c>
      <c r="AY10" s="19" t="s">
        <v>39</v>
      </c>
      <c r="AZ10" s="19" t="s">
        <v>39</v>
      </c>
      <c r="BA10" s="19" t="s">
        <v>39</v>
      </c>
      <c r="BB10" s="19" t="s">
        <v>39</v>
      </c>
      <c r="BC10" s="19" t="s">
        <v>39</v>
      </c>
      <c r="BD10" s="19" t="s">
        <v>39</v>
      </c>
      <c r="BE10" s="19" t="s">
        <v>39</v>
      </c>
      <c r="BF10" s="19" t="s">
        <v>39</v>
      </c>
      <c r="BG10" s="19" t="s">
        <v>39</v>
      </c>
      <c r="BH10" s="19" t="s">
        <v>39</v>
      </c>
      <c r="BI10" s="19" t="s">
        <v>39</v>
      </c>
      <c r="BJ10" s="19" t="s">
        <v>39</v>
      </c>
      <c r="BK10" s="19" t="s">
        <v>39</v>
      </c>
      <c r="BL10" s="19" t="s">
        <v>39</v>
      </c>
      <c r="BM10" s="19" t="s">
        <v>39</v>
      </c>
      <c r="BN10" s="19" t="s">
        <v>39</v>
      </c>
      <c r="BO10" s="19" t="s">
        <v>39</v>
      </c>
      <c r="BP10" s="19" t="s">
        <v>39</v>
      </c>
      <c r="BQ10" s="19" t="s">
        <v>39</v>
      </c>
      <c r="BR10" s="19" t="s">
        <v>39</v>
      </c>
      <c r="BS10" s="19" t="s">
        <v>39</v>
      </c>
      <c r="BT10" s="19" t="s">
        <v>39</v>
      </c>
      <c r="BU10" s="19" t="s">
        <v>39</v>
      </c>
      <c r="BV10" s="19" t="s">
        <v>39</v>
      </c>
      <c r="BW10" s="19" t="s">
        <v>39</v>
      </c>
      <c r="BX10" s="19" t="s">
        <v>39</v>
      </c>
      <c r="BY10" s="19" t="s">
        <v>39</v>
      </c>
      <c r="BZ10" s="19" t="s">
        <v>39</v>
      </c>
      <c r="CA10" s="19"/>
      <c r="CB10" s="19"/>
    </row>
    <row r="11" spans="1:82" s="5" customFormat="1" ht="12.75" customHeight="1">
      <c r="A11" s="20">
        <v>42725</v>
      </c>
      <c r="B11" s="21" t="s">
        <v>40</v>
      </c>
      <c r="C11" s="22">
        <f t="shared" ref="C11:C34" si="0">$N11+$Q11+$Z11+$AI11+$AR11+$AU11+$BA11+$BH11+$BM11+$BP11+$BY11-$BZ11</f>
        <v>232.68099999999998</v>
      </c>
      <c r="D11" s="43">
        <v>0</v>
      </c>
      <c r="E11" s="43">
        <v>4.476</v>
      </c>
      <c r="F11" s="43">
        <v>6.6150000000000002</v>
      </c>
      <c r="G11" s="43">
        <v>1.901</v>
      </c>
      <c r="H11" s="32">
        <v>0</v>
      </c>
      <c r="I11" s="32">
        <v>1E-3</v>
      </c>
      <c r="J11" s="32">
        <v>0.754</v>
      </c>
      <c r="K11" s="32">
        <v>0.33700000000000002</v>
      </c>
      <c r="L11" s="32">
        <v>5.1989999999999998</v>
      </c>
      <c r="M11" s="32">
        <v>7.8760000000000003</v>
      </c>
      <c r="N11" s="32">
        <f>SUM(D11:M11)</f>
        <v>27.159000000000002</v>
      </c>
      <c r="O11" s="32">
        <v>10.201000000000001</v>
      </c>
      <c r="P11" s="32">
        <v>4.5819999999999999</v>
      </c>
      <c r="Q11" s="32">
        <f>O11+P11</f>
        <v>14.783000000000001</v>
      </c>
      <c r="R11" s="32">
        <v>12.693</v>
      </c>
      <c r="S11" s="32">
        <v>12.282999999999999</v>
      </c>
      <c r="T11" s="32">
        <v>0</v>
      </c>
      <c r="U11" s="32">
        <v>0</v>
      </c>
      <c r="V11" s="32">
        <v>0</v>
      </c>
      <c r="W11" s="32">
        <v>7.5880000000000001</v>
      </c>
      <c r="X11" s="32">
        <v>3.0000000000000001E-3</v>
      </c>
      <c r="Y11" s="32">
        <v>0</v>
      </c>
      <c r="Z11" s="23">
        <f t="shared" ref="Z11:Z34" si="1">SUM(R11:Y11)</f>
        <v>32.567</v>
      </c>
      <c r="AA11" s="32">
        <v>8.7669999999999995</v>
      </c>
      <c r="AB11" s="32">
        <v>5.4249999999999998</v>
      </c>
      <c r="AC11" s="32">
        <v>9.3420000000000005</v>
      </c>
      <c r="AD11" s="32">
        <v>6.7229999999999999</v>
      </c>
      <c r="AE11" s="43">
        <v>4.734</v>
      </c>
      <c r="AF11" s="43">
        <v>7.7969999999999997</v>
      </c>
      <c r="AG11" s="32">
        <v>3.0000000000000001E-3</v>
      </c>
      <c r="AH11" s="32">
        <v>2E-3</v>
      </c>
      <c r="AI11" s="23">
        <f t="shared" ref="AI11:AI34" si="2">SUM(AA11:AH11)</f>
        <v>42.792999999999999</v>
      </c>
      <c r="AJ11" s="32">
        <v>3.24</v>
      </c>
      <c r="AK11" s="32">
        <v>5.3150000000000004</v>
      </c>
      <c r="AL11" s="32">
        <v>2.74</v>
      </c>
      <c r="AM11" s="32">
        <v>9.3759999999999994</v>
      </c>
      <c r="AN11" s="32">
        <v>4.8600000000000003</v>
      </c>
      <c r="AO11" s="32">
        <v>8.6370000000000005</v>
      </c>
      <c r="AP11" s="32">
        <v>0</v>
      </c>
      <c r="AQ11" s="32">
        <v>0</v>
      </c>
      <c r="AR11" s="23">
        <f t="shared" ref="AR11:AR34" si="3">SUM(AJ11:AQ11)</f>
        <v>34.167999999999999</v>
      </c>
      <c r="AS11" s="32">
        <v>1.7370000000000001</v>
      </c>
      <c r="AT11" s="32">
        <v>0.64300000000000002</v>
      </c>
      <c r="AU11" s="23">
        <f>SUM(AS11:AT11)</f>
        <v>2.38</v>
      </c>
      <c r="AV11" s="43">
        <v>0</v>
      </c>
      <c r="AW11" s="43">
        <v>0</v>
      </c>
      <c r="AX11" s="32">
        <v>9.2170000000000005</v>
      </c>
      <c r="AY11" s="32">
        <v>7.77</v>
      </c>
      <c r="AZ11" s="32">
        <v>0</v>
      </c>
      <c r="BA11" s="23">
        <f>SUM(AV11:AZ11)</f>
        <v>16.987000000000002</v>
      </c>
      <c r="BB11" s="32">
        <v>2.8719999999999999</v>
      </c>
      <c r="BC11" s="32">
        <v>2.7749999999999999</v>
      </c>
      <c r="BD11" s="32">
        <v>2.7429999999999999</v>
      </c>
      <c r="BE11" s="32">
        <v>5.1719999999999997</v>
      </c>
      <c r="BF11" s="43">
        <v>3.871</v>
      </c>
      <c r="BG11" s="43">
        <v>4.3780000000000001</v>
      </c>
      <c r="BH11" s="23">
        <f t="shared" ref="BH11:BH34" si="4">SUM(BB11:BG11)</f>
        <v>21.811</v>
      </c>
      <c r="BI11" s="32">
        <v>0.53900000000000003</v>
      </c>
      <c r="BJ11" s="32">
        <v>0.14199999999999999</v>
      </c>
      <c r="BK11" s="32">
        <v>1.26</v>
      </c>
      <c r="BL11" s="32">
        <v>0.56999999999999995</v>
      </c>
      <c r="BM11" s="23">
        <f t="shared" ref="BM11:BM34" si="5">SUM(BI11:BL11)</f>
        <v>2.5110000000000001</v>
      </c>
      <c r="BN11" s="32">
        <v>14.228999999999999</v>
      </c>
      <c r="BO11" s="32">
        <v>13.72</v>
      </c>
      <c r="BP11" s="23">
        <f t="shared" ref="BP11:BP34" si="6">SUM(BN11:BO11)</f>
        <v>27.948999999999998</v>
      </c>
      <c r="BQ11" s="32">
        <v>1.6879999999999999</v>
      </c>
      <c r="BR11" s="32">
        <v>2.5569999999999999</v>
      </c>
      <c r="BS11" s="32">
        <v>1.081</v>
      </c>
      <c r="BT11" s="32">
        <v>2.3279999999999998</v>
      </c>
      <c r="BU11" s="32">
        <v>0.28100000000000003</v>
      </c>
      <c r="BV11" s="32">
        <v>1.7050000000000001</v>
      </c>
      <c r="BW11" s="32">
        <v>1E-3</v>
      </c>
      <c r="BX11" s="32">
        <v>0</v>
      </c>
      <c r="BY11" s="23">
        <f>SUM(BQ11:BX11)</f>
        <v>9.641</v>
      </c>
      <c r="BZ11" s="32">
        <v>6.8000000000000005E-2</v>
      </c>
      <c r="CA11" s="23"/>
      <c r="CB11" s="23"/>
      <c r="CD11" s="42"/>
    </row>
    <row r="12" spans="1:82" s="5" customFormat="1" ht="12.75" customHeight="1">
      <c r="A12" s="20">
        <v>42725</v>
      </c>
      <c r="B12" s="21" t="s">
        <v>41</v>
      </c>
      <c r="C12" s="22">
        <f t="shared" si="0"/>
        <v>231.89300000000003</v>
      </c>
      <c r="D12" s="43">
        <v>0</v>
      </c>
      <c r="E12" s="43">
        <v>4.4690000000000003</v>
      </c>
      <c r="F12" s="43">
        <v>6.556</v>
      </c>
      <c r="G12" s="43">
        <v>1.903</v>
      </c>
      <c r="H12" s="32">
        <v>0</v>
      </c>
      <c r="I12" s="32">
        <v>0</v>
      </c>
      <c r="J12" s="32">
        <v>0.755</v>
      </c>
      <c r="K12" s="32">
        <v>0.32800000000000001</v>
      </c>
      <c r="L12" s="32">
        <v>5.1980000000000004</v>
      </c>
      <c r="M12" s="32">
        <v>7.8739999999999997</v>
      </c>
      <c r="N12" s="32">
        <f t="shared" ref="N12:N34" si="7">SUM(D12:M12)</f>
        <v>27.083000000000002</v>
      </c>
      <c r="O12" s="32">
        <v>10.15</v>
      </c>
      <c r="P12" s="32">
        <v>4.5830000000000002</v>
      </c>
      <c r="Q12" s="32">
        <f t="shared" ref="Q12:Q34" si="8">O12+P12</f>
        <v>14.733000000000001</v>
      </c>
      <c r="R12" s="32">
        <v>12.465</v>
      </c>
      <c r="S12" s="32">
        <v>12.391999999999999</v>
      </c>
      <c r="T12" s="32">
        <v>0</v>
      </c>
      <c r="U12" s="32">
        <v>0</v>
      </c>
      <c r="V12" s="32">
        <v>0</v>
      </c>
      <c r="W12" s="32">
        <v>7.2240000000000002</v>
      </c>
      <c r="X12" s="32">
        <v>3.0000000000000001E-3</v>
      </c>
      <c r="Y12" s="32">
        <v>0</v>
      </c>
      <c r="Z12" s="23">
        <f t="shared" si="1"/>
        <v>32.084000000000003</v>
      </c>
      <c r="AA12" s="32">
        <v>8.7759999999999998</v>
      </c>
      <c r="AB12" s="32">
        <v>5.4320000000000004</v>
      </c>
      <c r="AC12" s="32">
        <v>9.2759999999999998</v>
      </c>
      <c r="AD12" s="32">
        <v>6.694</v>
      </c>
      <c r="AE12" s="43">
        <v>4.7380000000000004</v>
      </c>
      <c r="AF12" s="43">
        <v>7.7690000000000001</v>
      </c>
      <c r="AG12" s="32">
        <v>3.0000000000000001E-3</v>
      </c>
      <c r="AH12" s="32">
        <v>2E-3</v>
      </c>
      <c r="AI12" s="23">
        <f t="shared" si="2"/>
        <v>42.690000000000005</v>
      </c>
      <c r="AJ12" s="32">
        <v>3.24</v>
      </c>
      <c r="AK12" s="32">
        <v>5.3090000000000002</v>
      </c>
      <c r="AL12" s="32">
        <v>2.72</v>
      </c>
      <c r="AM12" s="32">
        <v>9.3580000000000005</v>
      </c>
      <c r="AN12" s="32">
        <v>4.8600000000000003</v>
      </c>
      <c r="AO12" s="32">
        <v>8.6319999999999997</v>
      </c>
      <c r="AP12" s="32">
        <v>0</v>
      </c>
      <c r="AQ12" s="32">
        <v>0</v>
      </c>
      <c r="AR12" s="23">
        <f t="shared" si="3"/>
        <v>34.119</v>
      </c>
      <c r="AS12" s="32">
        <v>1.7370000000000001</v>
      </c>
      <c r="AT12" s="32">
        <v>0.64600000000000002</v>
      </c>
      <c r="AU12" s="23">
        <f t="shared" ref="AU12:AU34" si="9">SUM(AS12:AT12)</f>
        <v>2.383</v>
      </c>
      <c r="AV12" s="43">
        <v>0</v>
      </c>
      <c r="AW12" s="43">
        <v>0</v>
      </c>
      <c r="AX12" s="32">
        <v>9.218</v>
      </c>
      <c r="AY12" s="32">
        <v>7.7729999999999997</v>
      </c>
      <c r="AZ12" s="32">
        <v>0</v>
      </c>
      <c r="BA12" s="23">
        <f t="shared" ref="BA12:BA34" si="10">SUM(AV12:AZ12)</f>
        <v>16.991</v>
      </c>
      <c r="BB12" s="32">
        <v>2.87</v>
      </c>
      <c r="BC12" s="32">
        <v>2.72</v>
      </c>
      <c r="BD12" s="32">
        <v>2.7360000000000002</v>
      </c>
      <c r="BE12" s="32">
        <v>5.1660000000000004</v>
      </c>
      <c r="BF12" s="43">
        <v>3.8879999999999999</v>
      </c>
      <c r="BG12" s="43">
        <v>4.3529999999999998</v>
      </c>
      <c r="BH12" s="23">
        <f t="shared" si="4"/>
        <v>21.733000000000004</v>
      </c>
      <c r="BI12" s="32">
        <v>0.53800000000000003</v>
      </c>
      <c r="BJ12" s="32">
        <v>0.14199999999999999</v>
      </c>
      <c r="BK12" s="32">
        <v>1.26</v>
      </c>
      <c r="BL12" s="32">
        <v>0.57799999999999996</v>
      </c>
      <c r="BM12" s="23">
        <f t="shared" si="5"/>
        <v>2.5179999999999998</v>
      </c>
      <c r="BN12" s="32">
        <v>14.247999999999999</v>
      </c>
      <c r="BO12" s="32">
        <v>13.692</v>
      </c>
      <c r="BP12" s="23">
        <f t="shared" si="6"/>
        <v>27.939999999999998</v>
      </c>
      <c r="BQ12" s="32">
        <v>1.7170000000000001</v>
      </c>
      <c r="BR12" s="32">
        <v>2.5550000000000002</v>
      </c>
      <c r="BS12" s="32">
        <v>1.077</v>
      </c>
      <c r="BT12" s="32">
        <v>2.3479999999999999</v>
      </c>
      <c r="BU12" s="32">
        <v>0.28199999999999997</v>
      </c>
      <c r="BV12" s="32">
        <v>1.7070000000000001</v>
      </c>
      <c r="BW12" s="32">
        <v>0</v>
      </c>
      <c r="BX12" s="32">
        <v>1E-3</v>
      </c>
      <c r="BY12" s="23">
        <f t="shared" ref="BY12:BY34" si="11">SUM(BQ12:BX12)</f>
        <v>9.6869999999999994</v>
      </c>
      <c r="BZ12" s="32">
        <v>6.8000000000000005E-2</v>
      </c>
      <c r="CA12" s="23"/>
      <c r="CB12" s="23"/>
      <c r="CD12" s="42"/>
    </row>
    <row r="13" spans="1:82" s="5" customFormat="1" ht="12.75" customHeight="1">
      <c r="A13" s="20">
        <v>42725</v>
      </c>
      <c r="B13" s="21" t="s">
        <v>42</v>
      </c>
      <c r="C13" s="22">
        <f t="shared" si="0"/>
        <v>231.77600000000001</v>
      </c>
      <c r="D13" s="43">
        <v>0</v>
      </c>
      <c r="E13" s="43">
        <v>4.5250000000000004</v>
      </c>
      <c r="F13" s="43">
        <v>6.6239999999999997</v>
      </c>
      <c r="G13" s="43">
        <v>1.9079999999999999</v>
      </c>
      <c r="H13" s="32">
        <v>0</v>
      </c>
      <c r="I13" s="32">
        <v>1E-3</v>
      </c>
      <c r="J13" s="32">
        <v>0.754</v>
      </c>
      <c r="K13" s="32">
        <v>0.34200000000000003</v>
      </c>
      <c r="L13" s="32">
        <v>5.1980000000000004</v>
      </c>
      <c r="M13" s="32">
        <v>7.8760000000000003</v>
      </c>
      <c r="N13" s="32">
        <f t="shared" si="7"/>
        <v>27.228000000000002</v>
      </c>
      <c r="O13" s="32">
        <v>10.125999999999999</v>
      </c>
      <c r="P13" s="32">
        <v>4.5650000000000004</v>
      </c>
      <c r="Q13" s="32">
        <f t="shared" si="8"/>
        <v>14.690999999999999</v>
      </c>
      <c r="R13" s="32">
        <v>12.356999999999999</v>
      </c>
      <c r="S13" s="32">
        <v>12.154</v>
      </c>
      <c r="T13" s="32">
        <v>0</v>
      </c>
      <c r="U13" s="32">
        <v>0</v>
      </c>
      <c r="V13" s="32">
        <v>0</v>
      </c>
      <c r="W13" s="32">
        <v>7.22</v>
      </c>
      <c r="X13" s="32">
        <v>3.0000000000000001E-3</v>
      </c>
      <c r="Y13" s="32">
        <v>0</v>
      </c>
      <c r="Z13" s="23">
        <f t="shared" si="1"/>
        <v>31.733999999999998</v>
      </c>
      <c r="AA13" s="32">
        <v>8.7780000000000005</v>
      </c>
      <c r="AB13" s="32">
        <v>5.4160000000000004</v>
      </c>
      <c r="AC13" s="32">
        <v>9.3260000000000005</v>
      </c>
      <c r="AD13" s="32">
        <v>6.7380000000000004</v>
      </c>
      <c r="AE13" s="43">
        <v>4.734</v>
      </c>
      <c r="AF13" s="43">
        <v>7.7510000000000003</v>
      </c>
      <c r="AG13" s="32">
        <v>2E-3</v>
      </c>
      <c r="AH13" s="32">
        <v>2E-3</v>
      </c>
      <c r="AI13" s="23">
        <f t="shared" si="2"/>
        <v>42.747000000000007</v>
      </c>
      <c r="AJ13" s="32">
        <v>3.262</v>
      </c>
      <c r="AK13" s="32">
        <v>5.2880000000000003</v>
      </c>
      <c r="AL13" s="32">
        <v>2.7109999999999999</v>
      </c>
      <c r="AM13" s="32">
        <v>9.3789999999999996</v>
      </c>
      <c r="AN13" s="32">
        <v>4.87</v>
      </c>
      <c r="AO13" s="32">
        <v>8.6479999999999997</v>
      </c>
      <c r="AP13" s="32">
        <v>0</v>
      </c>
      <c r="AQ13" s="32">
        <v>0</v>
      </c>
      <c r="AR13" s="23">
        <f t="shared" si="3"/>
        <v>34.158000000000001</v>
      </c>
      <c r="AS13" s="32">
        <v>1.744</v>
      </c>
      <c r="AT13" s="32">
        <v>0.64800000000000002</v>
      </c>
      <c r="AU13" s="23">
        <f t="shared" si="9"/>
        <v>2.3919999999999999</v>
      </c>
      <c r="AV13" s="43">
        <v>0</v>
      </c>
      <c r="AW13" s="43">
        <v>0</v>
      </c>
      <c r="AX13" s="32">
        <v>9.2550000000000008</v>
      </c>
      <c r="AY13" s="32">
        <v>7.7670000000000003</v>
      </c>
      <c r="AZ13" s="32">
        <v>0</v>
      </c>
      <c r="BA13" s="23">
        <f t="shared" si="10"/>
        <v>17.022000000000002</v>
      </c>
      <c r="BB13" s="32">
        <v>2.87</v>
      </c>
      <c r="BC13" s="32">
        <v>2.7389999999999999</v>
      </c>
      <c r="BD13" s="32">
        <v>2.738</v>
      </c>
      <c r="BE13" s="32">
        <v>5.2380000000000004</v>
      </c>
      <c r="BF13" s="43">
        <v>3.8879999999999999</v>
      </c>
      <c r="BG13" s="43">
        <v>4.3630000000000004</v>
      </c>
      <c r="BH13" s="23">
        <f t="shared" si="4"/>
        <v>21.835999999999999</v>
      </c>
      <c r="BI13" s="32">
        <v>0.53900000000000003</v>
      </c>
      <c r="BJ13" s="32">
        <v>0.14299999999999999</v>
      </c>
      <c r="BK13" s="32">
        <v>1.254</v>
      </c>
      <c r="BL13" s="32">
        <v>0.57099999999999995</v>
      </c>
      <c r="BM13" s="23">
        <f t="shared" si="5"/>
        <v>2.5069999999999997</v>
      </c>
      <c r="BN13" s="32">
        <v>14.176</v>
      </c>
      <c r="BO13" s="32">
        <v>13.683999999999999</v>
      </c>
      <c r="BP13" s="23">
        <f t="shared" si="6"/>
        <v>27.86</v>
      </c>
      <c r="BQ13" s="32">
        <v>1.7130000000000001</v>
      </c>
      <c r="BR13" s="32">
        <v>2.5670000000000002</v>
      </c>
      <c r="BS13" s="32">
        <v>1.0780000000000001</v>
      </c>
      <c r="BT13" s="32">
        <v>2.33</v>
      </c>
      <c r="BU13" s="32">
        <v>0.27500000000000002</v>
      </c>
      <c r="BV13" s="32">
        <v>1.7050000000000001</v>
      </c>
      <c r="BW13" s="32">
        <v>1E-3</v>
      </c>
      <c r="BX13" s="32">
        <v>0</v>
      </c>
      <c r="BY13" s="23">
        <f t="shared" si="11"/>
        <v>9.6690000000000005</v>
      </c>
      <c r="BZ13" s="32">
        <v>6.8000000000000005E-2</v>
      </c>
      <c r="CA13" s="23"/>
      <c r="CB13" s="23"/>
      <c r="CD13" s="42"/>
    </row>
    <row r="14" spans="1:82" s="5" customFormat="1" ht="12.75" customHeight="1">
      <c r="A14" s="20">
        <v>42725</v>
      </c>
      <c r="B14" s="21" t="s">
        <v>43</v>
      </c>
      <c r="C14" s="22">
        <f t="shared" si="0"/>
        <v>230.99499999999995</v>
      </c>
      <c r="D14" s="43">
        <v>0</v>
      </c>
      <c r="E14" s="43">
        <v>4.516</v>
      </c>
      <c r="F14" s="43">
        <v>6.5730000000000004</v>
      </c>
      <c r="G14" s="43">
        <v>1.9019999999999999</v>
      </c>
      <c r="H14" s="32">
        <v>1E-3</v>
      </c>
      <c r="I14" s="32">
        <v>0</v>
      </c>
      <c r="J14" s="32">
        <v>0.8</v>
      </c>
      <c r="K14" s="32">
        <v>0.37</v>
      </c>
      <c r="L14" s="32">
        <v>5.1950000000000003</v>
      </c>
      <c r="M14" s="32">
        <v>7.8739999999999997</v>
      </c>
      <c r="N14" s="32">
        <f t="shared" si="7"/>
        <v>27.230999999999998</v>
      </c>
      <c r="O14" s="32">
        <v>10.151</v>
      </c>
      <c r="P14" s="32">
        <v>4.601</v>
      </c>
      <c r="Q14" s="32">
        <f t="shared" si="8"/>
        <v>14.751999999999999</v>
      </c>
      <c r="R14" s="32">
        <v>12.625</v>
      </c>
      <c r="S14" s="32">
        <v>12.196999999999999</v>
      </c>
      <c r="T14" s="32">
        <v>0</v>
      </c>
      <c r="U14" s="32">
        <v>0</v>
      </c>
      <c r="V14" s="32">
        <v>0</v>
      </c>
      <c r="W14" s="32">
        <v>6.1479999999999997</v>
      </c>
      <c r="X14" s="32">
        <v>3.0000000000000001E-3</v>
      </c>
      <c r="Y14" s="32">
        <v>0</v>
      </c>
      <c r="Z14" s="23">
        <f t="shared" si="1"/>
        <v>30.972999999999999</v>
      </c>
      <c r="AA14" s="32">
        <v>8.7989999999999995</v>
      </c>
      <c r="AB14" s="32">
        <v>5.4240000000000004</v>
      </c>
      <c r="AC14" s="32">
        <v>9.2680000000000007</v>
      </c>
      <c r="AD14" s="32">
        <v>6.76</v>
      </c>
      <c r="AE14" s="43">
        <v>4.7300000000000004</v>
      </c>
      <c r="AF14" s="43">
        <v>7.7469999999999999</v>
      </c>
      <c r="AG14" s="32">
        <v>3.0000000000000001E-3</v>
      </c>
      <c r="AH14" s="32">
        <v>2E-3</v>
      </c>
      <c r="AI14" s="23">
        <f t="shared" si="2"/>
        <v>42.732999999999997</v>
      </c>
      <c r="AJ14" s="32">
        <v>3.2269999999999999</v>
      </c>
      <c r="AK14" s="32">
        <v>5.3150000000000004</v>
      </c>
      <c r="AL14" s="32">
        <v>2.6819999999999999</v>
      </c>
      <c r="AM14" s="32">
        <v>9.3949999999999996</v>
      </c>
      <c r="AN14" s="32">
        <v>4.875</v>
      </c>
      <c r="AO14" s="32">
        <v>8.6359999999999992</v>
      </c>
      <c r="AP14" s="32">
        <v>0</v>
      </c>
      <c r="AQ14" s="32">
        <v>0</v>
      </c>
      <c r="AR14" s="23">
        <f t="shared" si="3"/>
        <v>34.129999999999995</v>
      </c>
      <c r="AS14" s="32">
        <v>1.738</v>
      </c>
      <c r="AT14" s="32">
        <v>0.56299999999999994</v>
      </c>
      <c r="AU14" s="23">
        <f t="shared" si="9"/>
        <v>2.3010000000000002</v>
      </c>
      <c r="AV14" s="43">
        <v>0</v>
      </c>
      <c r="AW14" s="43">
        <v>0</v>
      </c>
      <c r="AX14" s="32">
        <v>9.2530000000000001</v>
      </c>
      <c r="AY14" s="32">
        <v>7.7869999999999999</v>
      </c>
      <c r="AZ14" s="32">
        <v>0</v>
      </c>
      <c r="BA14" s="23">
        <f t="shared" si="10"/>
        <v>17.04</v>
      </c>
      <c r="BB14" s="32">
        <v>2.8730000000000002</v>
      </c>
      <c r="BC14" s="32">
        <v>2.7759999999999998</v>
      </c>
      <c r="BD14" s="32">
        <v>2.7370000000000001</v>
      </c>
      <c r="BE14" s="32">
        <v>5.2</v>
      </c>
      <c r="BF14" s="43">
        <v>3.891</v>
      </c>
      <c r="BG14" s="43">
        <v>4.3609999999999998</v>
      </c>
      <c r="BH14" s="23">
        <f t="shared" si="4"/>
        <v>21.837999999999997</v>
      </c>
      <c r="BI14" s="32">
        <v>0.53900000000000003</v>
      </c>
      <c r="BJ14" s="32">
        <v>0.14199999999999999</v>
      </c>
      <c r="BK14" s="32">
        <v>1.2569999999999999</v>
      </c>
      <c r="BL14" s="32">
        <v>0.57399999999999995</v>
      </c>
      <c r="BM14" s="23">
        <f t="shared" si="5"/>
        <v>2.512</v>
      </c>
      <c r="BN14" s="32">
        <v>14.195</v>
      </c>
      <c r="BO14" s="32">
        <v>13.702</v>
      </c>
      <c r="BP14" s="23">
        <f t="shared" si="6"/>
        <v>27.896999999999998</v>
      </c>
      <c r="BQ14" s="32">
        <v>1.68</v>
      </c>
      <c r="BR14" s="32">
        <v>2.5619999999999998</v>
      </c>
      <c r="BS14" s="32">
        <v>1.08</v>
      </c>
      <c r="BT14" s="32">
        <v>2.3460000000000001</v>
      </c>
      <c r="BU14" s="32">
        <v>0.28299999999999997</v>
      </c>
      <c r="BV14" s="32">
        <v>1.7050000000000001</v>
      </c>
      <c r="BW14" s="32">
        <v>0</v>
      </c>
      <c r="BX14" s="32">
        <v>0</v>
      </c>
      <c r="BY14" s="23">
        <f t="shared" si="11"/>
        <v>9.6560000000000006</v>
      </c>
      <c r="BZ14" s="32">
        <v>6.8000000000000005E-2</v>
      </c>
      <c r="CA14" s="23"/>
      <c r="CB14" s="23"/>
      <c r="CD14" s="42"/>
    </row>
    <row r="15" spans="1:82" s="5" customFormat="1">
      <c r="A15" s="20">
        <v>42725</v>
      </c>
      <c r="B15" s="21" t="s">
        <v>44</v>
      </c>
      <c r="C15" s="22">
        <f t="shared" si="0"/>
        <v>229.80700000000002</v>
      </c>
      <c r="D15" s="43">
        <v>0</v>
      </c>
      <c r="E15" s="43">
        <v>4.5250000000000004</v>
      </c>
      <c r="F15" s="43">
        <v>6.6360000000000001</v>
      </c>
      <c r="G15" s="43">
        <v>1.9059999999999999</v>
      </c>
      <c r="H15" s="32">
        <v>0</v>
      </c>
      <c r="I15" s="32">
        <v>1E-3</v>
      </c>
      <c r="J15" s="32">
        <v>0.79200000000000004</v>
      </c>
      <c r="K15" s="32">
        <v>0.373</v>
      </c>
      <c r="L15" s="32">
        <v>5.1950000000000003</v>
      </c>
      <c r="M15" s="32">
        <v>7.8730000000000002</v>
      </c>
      <c r="N15" s="32">
        <f t="shared" si="7"/>
        <v>27.301000000000002</v>
      </c>
      <c r="O15" s="32">
        <v>10.066000000000001</v>
      </c>
      <c r="P15" s="32">
        <v>4.5629999999999997</v>
      </c>
      <c r="Q15" s="32">
        <f t="shared" si="8"/>
        <v>14.629000000000001</v>
      </c>
      <c r="R15" s="32">
        <v>12.348000000000001</v>
      </c>
      <c r="S15" s="32">
        <v>12.17</v>
      </c>
      <c r="T15" s="32">
        <v>0</v>
      </c>
      <c r="U15" s="32">
        <v>0</v>
      </c>
      <c r="V15" s="32">
        <v>0</v>
      </c>
      <c r="W15" s="32">
        <v>6.2240000000000002</v>
      </c>
      <c r="X15" s="32">
        <v>3.0000000000000001E-3</v>
      </c>
      <c r="Y15" s="32">
        <v>0</v>
      </c>
      <c r="Z15" s="23">
        <f t="shared" si="1"/>
        <v>30.745000000000001</v>
      </c>
      <c r="AA15" s="32">
        <v>8.7550000000000008</v>
      </c>
      <c r="AB15" s="32">
        <v>5.4249999999999998</v>
      </c>
      <c r="AC15" s="32">
        <v>9.2629999999999999</v>
      </c>
      <c r="AD15" s="32">
        <v>6.7830000000000004</v>
      </c>
      <c r="AE15" s="43">
        <v>4.7519999999999998</v>
      </c>
      <c r="AF15" s="43">
        <v>6.6669999999999998</v>
      </c>
      <c r="AG15" s="32">
        <v>3.0000000000000001E-3</v>
      </c>
      <c r="AH15" s="32">
        <v>2E-3</v>
      </c>
      <c r="AI15" s="23">
        <f t="shared" si="2"/>
        <v>41.650000000000006</v>
      </c>
      <c r="AJ15" s="32">
        <v>3.2570000000000001</v>
      </c>
      <c r="AK15" s="32">
        <v>5.3070000000000004</v>
      </c>
      <c r="AL15" s="32">
        <v>2.7530000000000001</v>
      </c>
      <c r="AM15" s="32">
        <v>9.3469999999999995</v>
      </c>
      <c r="AN15" s="32">
        <v>4.9029999999999996</v>
      </c>
      <c r="AO15" s="32">
        <v>8.6620000000000008</v>
      </c>
      <c r="AP15" s="32">
        <v>0</v>
      </c>
      <c r="AQ15" s="32">
        <v>0</v>
      </c>
      <c r="AR15" s="23">
        <f t="shared" si="3"/>
        <v>34.228999999999999</v>
      </c>
      <c r="AS15" s="32">
        <v>1.7769999999999999</v>
      </c>
      <c r="AT15" s="32">
        <v>0.54100000000000004</v>
      </c>
      <c r="AU15" s="23">
        <f t="shared" si="9"/>
        <v>2.3180000000000001</v>
      </c>
      <c r="AV15" s="43">
        <v>0</v>
      </c>
      <c r="AW15" s="43">
        <v>0</v>
      </c>
      <c r="AX15" s="32">
        <v>9.2479999999999993</v>
      </c>
      <c r="AY15" s="32">
        <v>7.798</v>
      </c>
      <c r="AZ15" s="32">
        <v>0</v>
      </c>
      <c r="BA15" s="23">
        <f t="shared" si="10"/>
        <v>17.045999999999999</v>
      </c>
      <c r="BB15" s="32">
        <v>2.879</v>
      </c>
      <c r="BC15" s="32">
        <v>2.8239999999999998</v>
      </c>
      <c r="BD15" s="32">
        <v>2.7320000000000002</v>
      </c>
      <c r="BE15" s="32">
        <v>5.2140000000000004</v>
      </c>
      <c r="BF15" s="43">
        <v>3.8929999999999998</v>
      </c>
      <c r="BG15" s="43">
        <v>4.359</v>
      </c>
      <c r="BH15" s="23">
        <f t="shared" si="4"/>
        <v>21.900999999999996</v>
      </c>
      <c r="BI15" s="32">
        <v>0.54</v>
      </c>
      <c r="BJ15" s="32">
        <v>0.14299999999999999</v>
      </c>
      <c r="BK15" s="32">
        <v>1.2509999999999999</v>
      </c>
      <c r="BL15" s="32">
        <v>0.57899999999999996</v>
      </c>
      <c r="BM15" s="23">
        <f t="shared" si="5"/>
        <v>2.5129999999999999</v>
      </c>
      <c r="BN15" s="32">
        <v>14.212</v>
      </c>
      <c r="BO15" s="32">
        <v>13.675000000000001</v>
      </c>
      <c r="BP15" s="23">
        <f t="shared" si="6"/>
        <v>27.887</v>
      </c>
      <c r="BQ15" s="32">
        <v>1.6919999999999999</v>
      </c>
      <c r="BR15" s="32">
        <v>2.5619999999999998</v>
      </c>
      <c r="BS15" s="32">
        <v>1.081</v>
      </c>
      <c r="BT15" s="32">
        <v>2.327</v>
      </c>
      <c r="BU15" s="32">
        <v>0.28499999999999998</v>
      </c>
      <c r="BV15" s="32">
        <v>1.7070000000000001</v>
      </c>
      <c r="BW15" s="32">
        <v>1E-3</v>
      </c>
      <c r="BX15" s="32">
        <v>1E-3</v>
      </c>
      <c r="BY15" s="23">
        <f t="shared" si="11"/>
        <v>9.6559999999999988</v>
      </c>
      <c r="BZ15" s="32">
        <v>6.8000000000000005E-2</v>
      </c>
      <c r="CA15" s="23"/>
      <c r="CB15" s="23"/>
      <c r="CD15" s="42"/>
    </row>
    <row r="16" spans="1:82" s="5" customFormat="1">
      <c r="A16" s="20">
        <v>42725</v>
      </c>
      <c r="B16" s="21" t="s">
        <v>45</v>
      </c>
      <c r="C16" s="22">
        <f t="shared" si="0"/>
        <v>228.59799999999998</v>
      </c>
      <c r="D16" s="43">
        <v>0</v>
      </c>
      <c r="E16" s="43">
        <v>4.5229999999999997</v>
      </c>
      <c r="F16" s="43">
        <v>6.585</v>
      </c>
      <c r="G16" s="43">
        <v>1.8939999999999999</v>
      </c>
      <c r="H16" s="32">
        <v>0</v>
      </c>
      <c r="I16" s="32">
        <v>0</v>
      </c>
      <c r="J16" s="32">
        <v>0.77200000000000002</v>
      </c>
      <c r="K16" s="32">
        <v>0.38400000000000001</v>
      </c>
      <c r="L16" s="32">
        <v>5.2060000000000004</v>
      </c>
      <c r="M16" s="32">
        <v>7.9050000000000002</v>
      </c>
      <c r="N16" s="32">
        <f t="shared" si="7"/>
        <v>27.269000000000002</v>
      </c>
      <c r="O16" s="32">
        <v>10.082000000000001</v>
      </c>
      <c r="P16" s="32">
        <v>4.5890000000000004</v>
      </c>
      <c r="Q16" s="32">
        <f t="shared" si="8"/>
        <v>14.671000000000001</v>
      </c>
      <c r="R16" s="32">
        <v>12.507999999999999</v>
      </c>
      <c r="S16" s="32">
        <v>12.22</v>
      </c>
      <c r="T16" s="32">
        <v>0</v>
      </c>
      <c r="U16" s="32">
        <v>0</v>
      </c>
      <c r="V16" s="32">
        <v>0</v>
      </c>
      <c r="W16" s="32">
        <v>6.2779999999999996</v>
      </c>
      <c r="X16" s="32">
        <v>3.0000000000000001E-3</v>
      </c>
      <c r="Y16" s="32">
        <v>0</v>
      </c>
      <c r="Z16" s="23">
        <f t="shared" si="1"/>
        <v>31.009</v>
      </c>
      <c r="AA16" s="32">
        <v>8.7780000000000005</v>
      </c>
      <c r="AB16" s="32">
        <v>5.4530000000000003</v>
      </c>
      <c r="AC16" s="32">
        <v>9.2840000000000007</v>
      </c>
      <c r="AD16" s="32">
        <v>6.774</v>
      </c>
      <c r="AE16" s="43">
        <v>4.7919999999999998</v>
      </c>
      <c r="AF16" s="43">
        <v>4.9000000000000004</v>
      </c>
      <c r="AG16" s="32">
        <v>3.0000000000000001E-3</v>
      </c>
      <c r="AH16" s="32">
        <v>2E-3</v>
      </c>
      <c r="AI16" s="23">
        <f t="shared" si="2"/>
        <v>39.986000000000004</v>
      </c>
      <c r="AJ16" s="32">
        <v>3.2530000000000001</v>
      </c>
      <c r="AK16" s="32">
        <v>5.29</v>
      </c>
      <c r="AL16" s="32">
        <v>2.726</v>
      </c>
      <c r="AM16" s="32">
        <v>9.3849999999999998</v>
      </c>
      <c r="AN16" s="32">
        <v>4.9279999999999999</v>
      </c>
      <c r="AO16" s="32">
        <v>8.7119999999999997</v>
      </c>
      <c r="AP16" s="32">
        <v>0</v>
      </c>
      <c r="AQ16" s="32">
        <v>0</v>
      </c>
      <c r="AR16" s="23">
        <f t="shared" si="3"/>
        <v>34.293999999999997</v>
      </c>
      <c r="AS16" s="32">
        <v>1.764</v>
      </c>
      <c r="AT16" s="32">
        <v>0.54600000000000004</v>
      </c>
      <c r="AU16" s="23">
        <f t="shared" si="9"/>
        <v>2.31</v>
      </c>
      <c r="AV16" s="43">
        <v>0</v>
      </c>
      <c r="AW16" s="43">
        <v>0</v>
      </c>
      <c r="AX16" s="32">
        <v>9.2260000000000009</v>
      </c>
      <c r="AY16" s="32">
        <v>7.7949999999999999</v>
      </c>
      <c r="AZ16" s="32">
        <v>0</v>
      </c>
      <c r="BA16" s="23">
        <f t="shared" si="10"/>
        <v>17.021000000000001</v>
      </c>
      <c r="BB16" s="32">
        <v>2.8780000000000001</v>
      </c>
      <c r="BC16" s="32">
        <v>2.7770000000000001</v>
      </c>
      <c r="BD16" s="32">
        <v>2.742</v>
      </c>
      <c r="BE16" s="32">
        <v>5.2329999999999997</v>
      </c>
      <c r="BF16" s="43">
        <v>3.895</v>
      </c>
      <c r="BG16" s="43">
        <v>4.375</v>
      </c>
      <c r="BH16" s="23">
        <f t="shared" si="4"/>
        <v>21.9</v>
      </c>
      <c r="BI16" s="32">
        <v>0.54500000000000004</v>
      </c>
      <c r="BJ16" s="32">
        <v>0.14399999999999999</v>
      </c>
      <c r="BK16" s="32">
        <v>1.2529999999999999</v>
      </c>
      <c r="BL16" s="32">
        <v>0.57599999999999996</v>
      </c>
      <c r="BM16" s="23">
        <f t="shared" si="5"/>
        <v>2.5179999999999998</v>
      </c>
      <c r="BN16" s="32">
        <v>14.212</v>
      </c>
      <c r="BO16" s="32">
        <v>13.763</v>
      </c>
      <c r="BP16" s="23">
        <f t="shared" si="6"/>
        <v>27.975000000000001</v>
      </c>
      <c r="BQ16" s="32">
        <v>1.7270000000000001</v>
      </c>
      <c r="BR16" s="32">
        <v>2.5529999999999999</v>
      </c>
      <c r="BS16" s="32">
        <v>1.089</v>
      </c>
      <c r="BT16" s="32">
        <v>2.3460000000000001</v>
      </c>
      <c r="BU16" s="32">
        <v>0.28000000000000003</v>
      </c>
      <c r="BV16" s="32">
        <v>1.718</v>
      </c>
      <c r="BW16" s="32">
        <v>0</v>
      </c>
      <c r="BX16" s="32">
        <v>0</v>
      </c>
      <c r="BY16" s="23">
        <f t="shared" si="11"/>
        <v>9.713000000000001</v>
      </c>
      <c r="BZ16" s="32">
        <v>6.8000000000000005E-2</v>
      </c>
      <c r="CA16" s="23"/>
      <c r="CB16" s="23"/>
      <c r="CD16" s="42"/>
    </row>
    <row r="17" spans="1:84" s="5" customFormat="1">
      <c r="A17" s="20">
        <v>42725</v>
      </c>
      <c r="B17" s="21" t="s">
        <v>46</v>
      </c>
      <c r="C17" s="22">
        <f t="shared" si="0"/>
        <v>228.22400000000002</v>
      </c>
      <c r="D17" s="43">
        <v>0</v>
      </c>
      <c r="E17" s="43">
        <v>4.5519999999999996</v>
      </c>
      <c r="F17" s="43">
        <v>6.6210000000000004</v>
      </c>
      <c r="G17" s="43">
        <v>1.8939999999999999</v>
      </c>
      <c r="H17" s="32">
        <v>0</v>
      </c>
      <c r="I17" s="32">
        <v>0</v>
      </c>
      <c r="J17" s="32">
        <v>0.79</v>
      </c>
      <c r="K17" s="32">
        <v>0.38900000000000001</v>
      </c>
      <c r="L17" s="32">
        <v>5.2480000000000002</v>
      </c>
      <c r="M17" s="32">
        <v>7.9820000000000002</v>
      </c>
      <c r="N17" s="32">
        <f t="shared" si="7"/>
        <v>27.475999999999999</v>
      </c>
      <c r="O17" s="32">
        <v>10.025</v>
      </c>
      <c r="P17" s="32">
        <v>4.5670000000000002</v>
      </c>
      <c r="Q17" s="32">
        <f t="shared" si="8"/>
        <v>14.592000000000001</v>
      </c>
      <c r="R17" s="32">
        <v>12.331</v>
      </c>
      <c r="S17" s="32">
        <v>12.127000000000001</v>
      </c>
      <c r="T17" s="32">
        <v>0</v>
      </c>
      <c r="U17" s="32">
        <v>0</v>
      </c>
      <c r="V17" s="32">
        <v>0</v>
      </c>
      <c r="W17" s="32">
        <v>6.3289999999999997</v>
      </c>
      <c r="X17" s="32">
        <v>4.0000000000000001E-3</v>
      </c>
      <c r="Y17" s="32">
        <v>0</v>
      </c>
      <c r="Z17" s="23">
        <f t="shared" si="1"/>
        <v>30.791</v>
      </c>
      <c r="AA17" s="32">
        <v>8.7569999999999997</v>
      </c>
      <c r="AB17" s="32">
        <v>5.4539999999999997</v>
      </c>
      <c r="AC17" s="32">
        <v>9.2420000000000009</v>
      </c>
      <c r="AD17" s="32">
        <v>6.742</v>
      </c>
      <c r="AE17" s="43">
        <v>4.7910000000000004</v>
      </c>
      <c r="AF17" s="43">
        <v>4.9029999999999996</v>
      </c>
      <c r="AG17" s="32">
        <v>2E-3</v>
      </c>
      <c r="AH17" s="32">
        <v>2E-3</v>
      </c>
      <c r="AI17" s="23">
        <f t="shared" si="2"/>
        <v>39.893000000000008</v>
      </c>
      <c r="AJ17" s="32">
        <v>3.2570000000000001</v>
      </c>
      <c r="AK17" s="32">
        <v>5.2939999999999996</v>
      </c>
      <c r="AL17" s="32">
        <v>2.7360000000000002</v>
      </c>
      <c r="AM17" s="32">
        <v>9.3810000000000002</v>
      </c>
      <c r="AN17" s="32">
        <v>4.9180000000000001</v>
      </c>
      <c r="AO17" s="32">
        <v>8.7189999999999994</v>
      </c>
      <c r="AP17" s="32">
        <v>0</v>
      </c>
      <c r="AQ17" s="32">
        <v>0</v>
      </c>
      <c r="AR17" s="23">
        <f t="shared" si="3"/>
        <v>34.305</v>
      </c>
      <c r="AS17" s="32">
        <v>1.7569999999999999</v>
      </c>
      <c r="AT17" s="32">
        <v>0.55400000000000005</v>
      </c>
      <c r="AU17" s="23">
        <f t="shared" si="9"/>
        <v>2.3109999999999999</v>
      </c>
      <c r="AV17" s="43">
        <v>0</v>
      </c>
      <c r="AW17" s="43">
        <v>0</v>
      </c>
      <c r="AX17" s="32">
        <v>9.2230000000000008</v>
      </c>
      <c r="AY17" s="32">
        <v>7.7759999999999998</v>
      </c>
      <c r="AZ17" s="32">
        <v>0</v>
      </c>
      <c r="BA17" s="23">
        <f t="shared" si="10"/>
        <v>16.999000000000002</v>
      </c>
      <c r="BB17" s="32">
        <v>2.89</v>
      </c>
      <c r="BC17" s="32">
        <v>2.8260000000000001</v>
      </c>
      <c r="BD17" s="32">
        <v>2.7349999999999999</v>
      </c>
      <c r="BE17" s="32">
        <v>5.2220000000000004</v>
      </c>
      <c r="BF17" s="43">
        <v>3.9020000000000001</v>
      </c>
      <c r="BG17" s="43">
        <v>4.3680000000000003</v>
      </c>
      <c r="BH17" s="23">
        <f t="shared" si="4"/>
        <v>21.943000000000005</v>
      </c>
      <c r="BI17" s="32">
        <v>0.54700000000000004</v>
      </c>
      <c r="BJ17" s="32">
        <v>0.14499999999999999</v>
      </c>
      <c r="BK17" s="32">
        <v>1.258</v>
      </c>
      <c r="BL17" s="32">
        <v>0.57899999999999996</v>
      </c>
      <c r="BM17" s="23">
        <f t="shared" si="5"/>
        <v>2.5289999999999999</v>
      </c>
      <c r="BN17" s="32">
        <v>14.15</v>
      </c>
      <c r="BO17" s="32">
        <v>13.605</v>
      </c>
      <c r="BP17" s="23">
        <f t="shared" si="6"/>
        <v>27.755000000000003</v>
      </c>
      <c r="BQ17" s="32">
        <v>1.714</v>
      </c>
      <c r="BR17" s="32">
        <v>2.5539999999999998</v>
      </c>
      <c r="BS17" s="32">
        <v>1.0900000000000001</v>
      </c>
      <c r="BT17" s="32">
        <v>2.327</v>
      </c>
      <c r="BU17" s="32">
        <v>0.28199999999999997</v>
      </c>
      <c r="BV17" s="32">
        <v>1.7290000000000001</v>
      </c>
      <c r="BW17" s="32">
        <v>1E-3</v>
      </c>
      <c r="BX17" s="32">
        <v>1E-3</v>
      </c>
      <c r="BY17" s="23">
        <f t="shared" si="11"/>
        <v>9.6979999999999986</v>
      </c>
      <c r="BZ17" s="32">
        <v>6.8000000000000005E-2</v>
      </c>
      <c r="CA17" s="23"/>
      <c r="CB17" s="23"/>
      <c r="CD17" s="42"/>
    </row>
    <row r="18" spans="1:84" s="5" customFormat="1">
      <c r="A18" s="20">
        <v>42725</v>
      </c>
      <c r="B18" s="31" t="s">
        <v>47</v>
      </c>
      <c r="C18" s="22">
        <f t="shared" si="0"/>
        <v>228.06399999999999</v>
      </c>
      <c r="D18" s="43">
        <v>0</v>
      </c>
      <c r="E18" s="43">
        <v>4.5220000000000002</v>
      </c>
      <c r="F18" s="43">
        <v>6.5359999999999996</v>
      </c>
      <c r="G18" s="43">
        <v>1.897</v>
      </c>
      <c r="H18" s="32">
        <v>1E-3</v>
      </c>
      <c r="I18" s="32">
        <v>1E-3</v>
      </c>
      <c r="J18" s="32">
        <v>0.78700000000000003</v>
      </c>
      <c r="K18" s="32">
        <v>0.38</v>
      </c>
      <c r="L18" s="32">
        <v>5.2560000000000002</v>
      </c>
      <c r="M18" s="32">
        <v>7.9880000000000004</v>
      </c>
      <c r="N18" s="32">
        <f t="shared" si="7"/>
        <v>27.368000000000002</v>
      </c>
      <c r="O18" s="32">
        <v>10.118</v>
      </c>
      <c r="P18" s="32">
        <v>4.5970000000000004</v>
      </c>
      <c r="Q18" s="32">
        <f t="shared" si="8"/>
        <v>14.715</v>
      </c>
      <c r="R18" s="32">
        <v>12.23</v>
      </c>
      <c r="S18" s="32">
        <v>11.836</v>
      </c>
      <c r="T18" s="32">
        <v>0</v>
      </c>
      <c r="U18" s="32">
        <v>0</v>
      </c>
      <c r="V18" s="32">
        <v>0</v>
      </c>
      <c r="W18" s="32">
        <v>6.3259999999999996</v>
      </c>
      <c r="X18" s="32">
        <v>3.0000000000000001E-3</v>
      </c>
      <c r="Y18" s="32">
        <v>0</v>
      </c>
      <c r="Z18" s="32">
        <f t="shared" si="1"/>
        <v>30.395000000000003</v>
      </c>
      <c r="AA18" s="32">
        <v>8.7949999999999999</v>
      </c>
      <c r="AB18" s="32">
        <v>5.452</v>
      </c>
      <c r="AC18" s="32">
        <v>9.141</v>
      </c>
      <c r="AD18" s="32">
        <v>6.7229999999999999</v>
      </c>
      <c r="AE18" s="43">
        <v>4.7850000000000001</v>
      </c>
      <c r="AF18" s="43">
        <v>4.8959999999999999</v>
      </c>
      <c r="AG18" s="32">
        <v>3.0000000000000001E-3</v>
      </c>
      <c r="AH18" s="32">
        <v>2E-3</v>
      </c>
      <c r="AI18" s="32">
        <f t="shared" si="2"/>
        <v>39.797000000000004</v>
      </c>
      <c r="AJ18" s="32">
        <v>3.2280000000000002</v>
      </c>
      <c r="AK18" s="32">
        <v>5.2850000000000001</v>
      </c>
      <c r="AL18" s="32">
        <v>2.74</v>
      </c>
      <c r="AM18" s="32">
        <v>9.593</v>
      </c>
      <c r="AN18" s="32">
        <v>4.968</v>
      </c>
      <c r="AO18" s="32">
        <v>8.7260000000000009</v>
      </c>
      <c r="AP18" s="32">
        <v>0</v>
      </c>
      <c r="AQ18" s="32">
        <v>0</v>
      </c>
      <c r="AR18" s="32">
        <f t="shared" si="3"/>
        <v>34.54</v>
      </c>
      <c r="AS18" s="32">
        <v>1.738</v>
      </c>
      <c r="AT18" s="32">
        <v>0.56599999999999995</v>
      </c>
      <c r="AU18" s="23">
        <f t="shared" si="9"/>
        <v>2.3039999999999998</v>
      </c>
      <c r="AV18" s="43">
        <v>0</v>
      </c>
      <c r="AW18" s="43">
        <v>0</v>
      </c>
      <c r="AX18" s="32">
        <v>9.2590000000000003</v>
      </c>
      <c r="AY18" s="32">
        <v>7.8090000000000002</v>
      </c>
      <c r="AZ18" s="32">
        <v>-3.0000000000000001E-3</v>
      </c>
      <c r="BA18" s="23">
        <f t="shared" si="10"/>
        <v>17.065000000000001</v>
      </c>
      <c r="BB18" s="32">
        <v>2.8719999999999999</v>
      </c>
      <c r="BC18" s="32">
        <v>2.7770000000000001</v>
      </c>
      <c r="BD18" s="32">
        <v>2.738</v>
      </c>
      <c r="BE18" s="32">
        <v>5.2409999999999997</v>
      </c>
      <c r="BF18" s="43">
        <v>3.9</v>
      </c>
      <c r="BG18" s="43">
        <v>4.37</v>
      </c>
      <c r="BH18" s="32">
        <f t="shared" si="4"/>
        <v>21.898</v>
      </c>
      <c r="BI18" s="32">
        <v>0.53500000000000003</v>
      </c>
      <c r="BJ18" s="32">
        <v>0.126</v>
      </c>
      <c r="BK18" s="32">
        <v>1.256</v>
      </c>
      <c r="BL18" s="32">
        <v>0.57399999999999995</v>
      </c>
      <c r="BM18" s="32">
        <f t="shared" si="5"/>
        <v>2.4910000000000001</v>
      </c>
      <c r="BN18" s="32">
        <v>14.186</v>
      </c>
      <c r="BO18" s="32">
        <v>13.711</v>
      </c>
      <c r="BP18" s="32">
        <f t="shared" si="6"/>
        <v>27.896999999999998</v>
      </c>
      <c r="BQ18" s="32">
        <v>1.679</v>
      </c>
      <c r="BR18" s="32">
        <v>2.5339999999999998</v>
      </c>
      <c r="BS18" s="32">
        <v>1.08</v>
      </c>
      <c r="BT18" s="32">
        <v>2.3420000000000001</v>
      </c>
      <c r="BU18" s="32">
        <v>0.28399999999999997</v>
      </c>
      <c r="BV18" s="32">
        <v>1.7430000000000001</v>
      </c>
      <c r="BW18" s="32">
        <v>0</v>
      </c>
      <c r="BX18" s="32">
        <v>0</v>
      </c>
      <c r="BY18" s="23">
        <f t="shared" si="11"/>
        <v>9.661999999999999</v>
      </c>
      <c r="BZ18" s="32">
        <v>6.8000000000000005E-2</v>
      </c>
      <c r="CA18" s="23"/>
      <c r="CB18" s="23"/>
      <c r="CD18" s="42"/>
    </row>
    <row r="19" spans="1:84" s="5" customFormat="1">
      <c r="A19" s="20">
        <v>42725</v>
      </c>
      <c r="B19" s="31" t="s">
        <v>48</v>
      </c>
      <c r="C19" s="22">
        <f t="shared" si="0"/>
        <v>230.05799999999999</v>
      </c>
      <c r="D19" s="43">
        <v>0</v>
      </c>
      <c r="E19" s="43">
        <v>4.53</v>
      </c>
      <c r="F19" s="43">
        <v>6.6059999999999999</v>
      </c>
      <c r="G19" s="43">
        <v>1.9079999999999999</v>
      </c>
      <c r="H19" s="32">
        <v>0</v>
      </c>
      <c r="I19" s="32">
        <v>0</v>
      </c>
      <c r="J19" s="32">
        <v>0.80300000000000005</v>
      </c>
      <c r="K19" s="32">
        <v>0.39700000000000002</v>
      </c>
      <c r="L19" s="32">
        <v>7.6040000000000001</v>
      </c>
      <c r="M19" s="32">
        <v>7.4630000000000001</v>
      </c>
      <c r="N19" s="32">
        <f t="shared" si="7"/>
        <v>29.311</v>
      </c>
      <c r="O19" s="32">
        <v>10.231</v>
      </c>
      <c r="P19" s="32">
        <v>4.5739999999999998</v>
      </c>
      <c r="Q19" s="32">
        <f t="shared" si="8"/>
        <v>14.805</v>
      </c>
      <c r="R19" s="32">
        <v>12.336</v>
      </c>
      <c r="S19" s="32">
        <v>11.993</v>
      </c>
      <c r="T19" s="32">
        <v>0</v>
      </c>
      <c r="U19" s="32">
        <v>0</v>
      </c>
      <c r="V19" s="32">
        <v>0</v>
      </c>
      <c r="W19" s="32">
        <v>6.3220000000000001</v>
      </c>
      <c r="X19" s="32">
        <v>3.0000000000000001E-3</v>
      </c>
      <c r="Y19" s="32">
        <v>0</v>
      </c>
      <c r="Z19" s="32">
        <f t="shared" si="1"/>
        <v>30.654</v>
      </c>
      <c r="AA19" s="32">
        <v>8.8239999999999998</v>
      </c>
      <c r="AB19" s="32">
        <v>5.4169999999999998</v>
      </c>
      <c r="AC19" s="32">
        <v>9.1479999999999997</v>
      </c>
      <c r="AD19" s="32">
        <v>6.665</v>
      </c>
      <c r="AE19" s="43">
        <v>4.7839999999999998</v>
      </c>
      <c r="AF19" s="43">
        <v>4.8920000000000003</v>
      </c>
      <c r="AG19" s="32">
        <v>3.0000000000000001E-3</v>
      </c>
      <c r="AH19" s="32">
        <v>2E-3</v>
      </c>
      <c r="AI19" s="32">
        <f t="shared" si="2"/>
        <v>39.735000000000007</v>
      </c>
      <c r="AJ19" s="32">
        <v>3.2490000000000001</v>
      </c>
      <c r="AK19" s="32">
        <v>5.2779999999999996</v>
      </c>
      <c r="AL19" s="32">
        <v>2.7450000000000001</v>
      </c>
      <c r="AM19" s="32">
        <v>9.5150000000000006</v>
      </c>
      <c r="AN19" s="32">
        <v>4.9139999999999997</v>
      </c>
      <c r="AO19" s="32">
        <v>8.73</v>
      </c>
      <c r="AP19" s="32">
        <v>0</v>
      </c>
      <c r="AQ19" s="32">
        <v>0</v>
      </c>
      <c r="AR19" s="32">
        <f t="shared" si="3"/>
        <v>34.430999999999997</v>
      </c>
      <c r="AS19" s="32">
        <v>1.746</v>
      </c>
      <c r="AT19" s="32">
        <v>0.56499999999999995</v>
      </c>
      <c r="AU19" s="23">
        <f t="shared" si="9"/>
        <v>2.3109999999999999</v>
      </c>
      <c r="AV19" s="43">
        <v>0</v>
      </c>
      <c r="AW19" s="43">
        <v>0</v>
      </c>
      <c r="AX19" s="32">
        <v>9.234</v>
      </c>
      <c r="AY19" s="32">
        <v>7.851</v>
      </c>
      <c r="AZ19" s="32">
        <v>0</v>
      </c>
      <c r="BA19" s="23">
        <f t="shared" si="10"/>
        <v>17.085000000000001</v>
      </c>
      <c r="BB19" s="32">
        <v>2.8690000000000002</v>
      </c>
      <c r="BC19" s="32">
        <v>2.7690000000000001</v>
      </c>
      <c r="BD19" s="32">
        <v>2.7360000000000002</v>
      </c>
      <c r="BE19" s="32">
        <v>5.2</v>
      </c>
      <c r="BF19" s="43">
        <v>3.895</v>
      </c>
      <c r="BG19" s="43">
        <v>4.3730000000000002</v>
      </c>
      <c r="BH19" s="32">
        <f t="shared" si="4"/>
        <v>21.842000000000002</v>
      </c>
      <c r="BI19" s="32">
        <v>0.53800000000000003</v>
      </c>
      <c r="BJ19" s="32">
        <v>0.14399999999999999</v>
      </c>
      <c r="BK19" s="32">
        <v>1.2569999999999999</v>
      </c>
      <c r="BL19" s="32">
        <v>0.57899999999999996</v>
      </c>
      <c r="BM19" s="32">
        <f t="shared" si="5"/>
        <v>2.5179999999999998</v>
      </c>
      <c r="BN19" s="32">
        <v>14.177</v>
      </c>
      <c r="BO19" s="32">
        <v>13.603999999999999</v>
      </c>
      <c r="BP19" s="32">
        <f t="shared" si="6"/>
        <v>27.780999999999999</v>
      </c>
      <c r="BQ19" s="32">
        <v>1.698</v>
      </c>
      <c r="BR19" s="32">
        <v>2.5339999999999998</v>
      </c>
      <c r="BS19" s="32">
        <v>1.0740000000000001</v>
      </c>
      <c r="BT19" s="32">
        <v>2.3260000000000001</v>
      </c>
      <c r="BU19" s="32">
        <v>0.28000000000000003</v>
      </c>
      <c r="BV19" s="32">
        <v>1.74</v>
      </c>
      <c r="BW19" s="32">
        <v>1E-3</v>
      </c>
      <c r="BX19" s="32">
        <v>0</v>
      </c>
      <c r="BY19" s="23">
        <f t="shared" si="11"/>
        <v>9.6529999999999987</v>
      </c>
      <c r="BZ19" s="32">
        <v>6.8000000000000005E-2</v>
      </c>
      <c r="CA19" s="23"/>
      <c r="CB19" s="23"/>
      <c r="CD19" s="42"/>
    </row>
    <row r="20" spans="1:84" s="34" customFormat="1">
      <c r="A20" s="44">
        <v>42725</v>
      </c>
      <c r="B20" s="31" t="s">
        <v>49</v>
      </c>
      <c r="C20" s="43">
        <f t="shared" si="0"/>
        <v>230.97999999999996</v>
      </c>
      <c r="D20" s="43">
        <v>0</v>
      </c>
      <c r="E20" s="43">
        <v>4.4939999999999998</v>
      </c>
      <c r="F20" s="43">
        <v>6.5940000000000003</v>
      </c>
      <c r="G20" s="43">
        <v>1.899</v>
      </c>
      <c r="H20" s="32">
        <v>0</v>
      </c>
      <c r="I20" s="32">
        <v>1E-3</v>
      </c>
      <c r="J20" s="32">
        <v>0.83199999999999996</v>
      </c>
      <c r="K20" s="32">
        <v>0.39100000000000001</v>
      </c>
      <c r="L20" s="32">
        <v>8.2260000000000009</v>
      </c>
      <c r="M20" s="32">
        <v>7.319</v>
      </c>
      <c r="N20" s="32">
        <f t="shared" si="7"/>
        <v>29.756000000000004</v>
      </c>
      <c r="O20" s="32">
        <v>10.236000000000001</v>
      </c>
      <c r="P20" s="32">
        <v>4.5650000000000004</v>
      </c>
      <c r="Q20" s="32">
        <f t="shared" si="8"/>
        <v>14.801000000000002</v>
      </c>
      <c r="R20" s="32">
        <v>12.537000000000001</v>
      </c>
      <c r="S20" s="32">
        <v>11.978</v>
      </c>
      <c r="T20" s="32">
        <v>0</v>
      </c>
      <c r="U20" s="32">
        <v>0</v>
      </c>
      <c r="V20" s="32">
        <v>0</v>
      </c>
      <c r="W20" s="32">
        <v>6.3449999999999998</v>
      </c>
      <c r="X20" s="32">
        <v>3.0000000000000001E-3</v>
      </c>
      <c r="Y20" s="32">
        <v>0</v>
      </c>
      <c r="Z20" s="32">
        <f t="shared" si="1"/>
        <v>30.863</v>
      </c>
      <c r="AA20" s="32">
        <v>8.9589999999999996</v>
      </c>
      <c r="AB20" s="32">
        <v>5.4640000000000004</v>
      </c>
      <c r="AC20" s="32">
        <v>9.0990000000000002</v>
      </c>
      <c r="AD20" s="32">
        <v>6.6390000000000002</v>
      </c>
      <c r="AE20" s="43">
        <v>4.7809999999999997</v>
      </c>
      <c r="AF20" s="43">
        <v>4.8959999999999999</v>
      </c>
      <c r="AG20" s="32">
        <v>3.0000000000000001E-3</v>
      </c>
      <c r="AH20" s="32">
        <v>2E-3</v>
      </c>
      <c r="AI20" s="32">
        <f t="shared" si="2"/>
        <v>39.843000000000004</v>
      </c>
      <c r="AJ20" s="32">
        <v>3.2530000000000001</v>
      </c>
      <c r="AK20" s="32">
        <v>5.2919999999999998</v>
      </c>
      <c r="AL20" s="32">
        <v>2.7360000000000002</v>
      </c>
      <c r="AM20" s="32">
        <v>9.4640000000000004</v>
      </c>
      <c r="AN20" s="32">
        <v>4.9180000000000001</v>
      </c>
      <c r="AO20" s="32">
        <v>8.734</v>
      </c>
      <c r="AP20" s="32">
        <v>0</v>
      </c>
      <c r="AQ20" s="32">
        <v>0</v>
      </c>
      <c r="AR20" s="32">
        <f t="shared" si="3"/>
        <v>34.396999999999998</v>
      </c>
      <c r="AS20" s="32">
        <v>1.756</v>
      </c>
      <c r="AT20" s="32">
        <v>0.56699999999999995</v>
      </c>
      <c r="AU20" s="23">
        <f t="shared" si="9"/>
        <v>2.323</v>
      </c>
      <c r="AV20" s="43">
        <v>0</v>
      </c>
      <c r="AW20" s="43">
        <v>0</v>
      </c>
      <c r="AX20" s="32">
        <v>9.2189999999999994</v>
      </c>
      <c r="AY20" s="32">
        <v>7.8650000000000002</v>
      </c>
      <c r="AZ20" s="32">
        <v>0</v>
      </c>
      <c r="BA20" s="23">
        <f t="shared" si="10"/>
        <v>17.084</v>
      </c>
      <c r="BB20" s="32">
        <v>2.8730000000000002</v>
      </c>
      <c r="BC20" s="32">
        <v>2.8</v>
      </c>
      <c r="BD20" s="32">
        <v>2.7349999999999999</v>
      </c>
      <c r="BE20" s="32">
        <v>5.23</v>
      </c>
      <c r="BF20" s="43">
        <v>3.9220000000000002</v>
      </c>
      <c r="BG20" s="43">
        <v>4.351</v>
      </c>
      <c r="BH20" s="32">
        <f t="shared" si="4"/>
        <v>21.910999999999998</v>
      </c>
      <c r="BI20" s="32">
        <v>0.53700000000000003</v>
      </c>
      <c r="BJ20" s="32">
        <v>0.14399999999999999</v>
      </c>
      <c r="BK20" s="32">
        <v>1.25</v>
      </c>
      <c r="BL20" s="32">
        <v>0.57299999999999995</v>
      </c>
      <c r="BM20" s="32">
        <f t="shared" si="5"/>
        <v>2.504</v>
      </c>
      <c r="BN20" s="32">
        <v>14.176</v>
      </c>
      <c r="BO20" s="32">
        <v>13.683999999999999</v>
      </c>
      <c r="BP20" s="32">
        <f t="shared" si="6"/>
        <v>27.86</v>
      </c>
      <c r="BQ20" s="32">
        <v>1.736</v>
      </c>
      <c r="BR20" s="32">
        <v>2.5390000000000001</v>
      </c>
      <c r="BS20" s="32">
        <v>1.0660000000000001</v>
      </c>
      <c r="BT20" s="32">
        <v>2.3410000000000002</v>
      </c>
      <c r="BU20" s="32">
        <v>0.28299999999999997</v>
      </c>
      <c r="BV20" s="32">
        <v>1.74</v>
      </c>
      <c r="BW20" s="32">
        <v>0</v>
      </c>
      <c r="BX20" s="32">
        <v>1E-3</v>
      </c>
      <c r="BY20" s="32">
        <f t="shared" si="11"/>
        <v>9.7059999999999995</v>
      </c>
      <c r="BZ20" s="32">
        <v>6.8000000000000005E-2</v>
      </c>
      <c r="CA20" s="33"/>
      <c r="CB20" s="33"/>
      <c r="CC20" s="5"/>
      <c r="CD20" s="42"/>
      <c r="CF20" s="5"/>
    </row>
    <row r="21" spans="1:84" s="5" customFormat="1">
      <c r="A21" s="20">
        <v>42725</v>
      </c>
      <c r="B21" s="21" t="s">
        <v>50</v>
      </c>
      <c r="C21" s="22">
        <f t="shared" si="0"/>
        <v>230.91399999999996</v>
      </c>
      <c r="D21" s="43">
        <v>0</v>
      </c>
      <c r="E21" s="43">
        <v>4.5389999999999997</v>
      </c>
      <c r="F21" s="43">
        <v>6.556</v>
      </c>
      <c r="G21" s="43">
        <v>1.905</v>
      </c>
      <c r="H21" s="32">
        <v>0</v>
      </c>
      <c r="I21" s="32">
        <v>0</v>
      </c>
      <c r="J21" s="32">
        <v>0.81799999999999995</v>
      </c>
      <c r="K21" s="32">
        <v>0.39400000000000002</v>
      </c>
      <c r="L21" s="32">
        <v>8.2509999999999994</v>
      </c>
      <c r="M21" s="32">
        <v>7.3220000000000001</v>
      </c>
      <c r="N21" s="32">
        <f t="shared" si="7"/>
        <v>29.784999999999997</v>
      </c>
      <c r="O21" s="32">
        <v>10.154999999999999</v>
      </c>
      <c r="P21" s="32">
        <v>4.5810000000000004</v>
      </c>
      <c r="Q21" s="32">
        <f t="shared" si="8"/>
        <v>14.736000000000001</v>
      </c>
      <c r="R21" s="32">
        <v>12.688000000000001</v>
      </c>
      <c r="S21" s="32">
        <v>12.004</v>
      </c>
      <c r="T21" s="32">
        <v>0</v>
      </c>
      <c r="U21" s="32">
        <v>0</v>
      </c>
      <c r="V21" s="32">
        <v>0</v>
      </c>
      <c r="W21" s="32">
        <v>6.3239999999999998</v>
      </c>
      <c r="X21" s="32">
        <v>3.0000000000000001E-3</v>
      </c>
      <c r="Y21" s="32">
        <v>0</v>
      </c>
      <c r="Z21" s="23">
        <f t="shared" si="1"/>
        <v>31.018999999999998</v>
      </c>
      <c r="AA21" s="32">
        <v>8.9789999999999992</v>
      </c>
      <c r="AB21" s="32">
        <v>5.46</v>
      </c>
      <c r="AC21" s="32">
        <v>9.0679999999999996</v>
      </c>
      <c r="AD21" s="32">
        <v>6.6079999999999997</v>
      </c>
      <c r="AE21" s="43">
        <v>4.7839999999999998</v>
      </c>
      <c r="AF21" s="43">
        <v>4.9000000000000004</v>
      </c>
      <c r="AG21" s="32">
        <v>2E-3</v>
      </c>
      <c r="AH21" s="32">
        <v>2E-3</v>
      </c>
      <c r="AI21" s="23">
        <f t="shared" si="2"/>
        <v>39.803000000000004</v>
      </c>
      <c r="AJ21" s="32">
        <v>3.202</v>
      </c>
      <c r="AK21" s="32">
        <v>5.29</v>
      </c>
      <c r="AL21" s="32">
        <v>2.7389999999999999</v>
      </c>
      <c r="AM21" s="32">
        <v>9.5009999999999994</v>
      </c>
      <c r="AN21" s="32">
        <v>4.9320000000000004</v>
      </c>
      <c r="AO21" s="32">
        <v>8.7189999999999994</v>
      </c>
      <c r="AP21" s="32">
        <v>0</v>
      </c>
      <c r="AQ21" s="32">
        <v>0</v>
      </c>
      <c r="AR21" s="23">
        <f t="shared" si="3"/>
        <v>34.383000000000003</v>
      </c>
      <c r="AS21" s="32">
        <v>1.7410000000000001</v>
      </c>
      <c r="AT21" s="32">
        <v>0.56100000000000005</v>
      </c>
      <c r="AU21" s="23">
        <f t="shared" si="9"/>
        <v>2.302</v>
      </c>
      <c r="AV21" s="43">
        <v>0</v>
      </c>
      <c r="AW21" s="43">
        <v>0</v>
      </c>
      <c r="AX21" s="32">
        <v>9.1880000000000006</v>
      </c>
      <c r="AY21" s="32">
        <v>7.88</v>
      </c>
      <c r="AZ21" s="32">
        <v>0</v>
      </c>
      <c r="BA21" s="23">
        <f t="shared" si="10"/>
        <v>17.068000000000001</v>
      </c>
      <c r="BB21" s="32">
        <v>2.8660000000000001</v>
      </c>
      <c r="BC21" s="32">
        <v>2.7639999999999998</v>
      </c>
      <c r="BD21" s="32">
        <v>2.74</v>
      </c>
      <c r="BE21" s="32">
        <v>5.242</v>
      </c>
      <c r="BF21" s="43">
        <v>3.9049999999999998</v>
      </c>
      <c r="BG21" s="43">
        <v>4.3710000000000004</v>
      </c>
      <c r="BH21" s="32">
        <f t="shared" si="4"/>
        <v>21.888000000000005</v>
      </c>
      <c r="BI21" s="32">
        <v>0.53700000000000003</v>
      </c>
      <c r="BJ21" s="32">
        <v>0.14299999999999999</v>
      </c>
      <c r="BK21" s="32">
        <v>1.2529999999999999</v>
      </c>
      <c r="BL21" s="32">
        <v>0.57099999999999995</v>
      </c>
      <c r="BM21" s="32">
        <f t="shared" si="5"/>
        <v>2.5039999999999996</v>
      </c>
      <c r="BN21" s="32">
        <v>14.195</v>
      </c>
      <c r="BO21" s="32">
        <v>13.622999999999999</v>
      </c>
      <c r="BP21" s="23">
        <f t="shared" si="6"/>
        <v>27.817999999999998</v>
      </c>
      <c r="BQ21" s="32">
        <v>1.7170000000000001</v>
      </c>
      <c r="BR21" s="32">
        <v>2.5470000000000002</v>
      </c>
      <c r="BS21" s="32">
        <v>1.0640000000000001</v>
      </c>
      <c r="BT21" s="32">
        <v>2.3220000000000001</v>
      </c>
      <c r="BU21" s="32">
        <v>0.28499999999999998</v>
      </c>
      <c r="BV21" s="32">
        <v>1.74</v>
      </c>
      <c r="BW21" s="32">
        <v>1E-3</v>
      </c>
      <c r="BX21" s="32">
        <v>0</v>
      </c>
      <c r="BY21" s="23">
        <f t="shared" si="11"/>
        <v>9.6760000000000002</v>
      </c>
      <c r="BZ21" s="32">
        <v>6.8000000000000005E-2</v>
      </c>
      <c r="CA21" s="23"/>
      <c r="CB21" s="23"/>
      <c r="CD21" s="42"/>
    </row>
    <row r="22" spans="1:84" s="5" customFormat="1">
      <c r="A22" s="20">
        <v>42725</v>
      </c>
      <c r="B22" s="21" t="s">
        <v>51</v>
      </c>
      <c r="C22" s="22">
        <f t="shared" si="0"/>
        <v>230.39299999999997</v>
      </c>
      <c r="D22" s="43">
        <v>0</v>
      </c>
      <c r="E22" s="43">
        <v>4.5289999999999999</v>
      </c>
      <c r="F22" s="43">
        <v>6.5670000000000002</v>
      </c>
      <c r="G22" s="43">
        <v>1.901</v>
      </c>
      <c r="H22" s="32">
        <v>1E-3</v>
      </c>
      <c r="I22" s="32">
        <v>1E-3</v>
      </c>
      <c r="J22" s="32">
        <v>0.79800000000000004</v>
      </c>
      <c r="K22" s="32">
        <v>0.37</v>
      </c>
      <c r="L22" s="32">
        <v>8.2289999999999992</v>
      </c>
      <c r="M22" s="32">
        <v>7.3010000000000002</v>
      </c>
      <c r="N22" s="32">
        <f t="shared" si="7"/>
        <v>29.696999999999996</v>
      </c>
      <c r="O22" s="32">
        <v>10.173</v>
      </c>
      <c r="P22" s="32">
        <v>4.58</v>
      </c>
      <c r="Q22" s="32">
        <f t="shared" si="8"/>
        <v>14.753</v>
      </c>
      <c r="R22" s="32">
        <v>12.372999999999999</v>
      </c>
      <c r="S22" s="32">
        <v>11.972</v>
      </c>
      <c r="T22" s="32">
        <v>0</v>
      </c>
      <c r="U22" s="32">
        <v>0</v>
      </c>
      <c r="V22" s="32">
        <v>0</v>
      </c>
      <c r="W22" s="32">
        <v>6.3220000000000001</v>
      </c>
      <c r="X22" s="32">
        <v>4.0000000000000001E-3</v>
      </c>
      <c r="Y22" s="32">
        <v>0</v>
      </c>
      <c r="Z22" s="23">
        <f t="shared" si="1"/>
        <v>30.670999999999999</v>
      </c>
      <c r="AA22" s="32">
        <v>8.9589999999999996</v>
      </c>
      <c r="AB22" s="32">
        <v>5.4420000000000002</v>
      </c>
      <c r="AC22" s="32">
        <v>9.0510000000000002</v>
      </c>
      <c r="AD22" s="32">
        <v>6.6139999999999999</v>
      </c>
      <c r="AE22" s="43">
        <v>4.7850000000000001</v>
      </c>
      <c r="AF22" s="43">
        <v>4.9000000000000004</v>
      </c>
      <c r="AG22" s="32">
        <v>3.0000000000000001E-3</v>
      </c>
      <c r="AH22" s="32">
        <v>2E-3</v>
      </c>
      <c r="AI22" s="23">
        <f t="shared" si="2"/>
        <v>39.756</v>
      </c>
      <c r="AJ22" s="32">
        <v>3.2069999999999999</v>
      </c>
      <c r="AK22" s="32">
        <v>5.2919999999999998</v>
      </c>
      <c r="AL22" s="32">
        <v>2.74</v>
      </c>
      <c r="AM22" s="32">
        <v>9.4640000000000004</v>
      </c>
      <c r="AN22" s="32">
        <v>4.91</v>
      </c>
      <c r="AO22" s="32">
        <v>8.7230000000000008</v>
      </c>
      <c r="AP22" s="32">
        <v>0</v>
      </c>
      <c r="AQ22" s="32">
        <v>0</v>
      </c>
      <c r="AR22" s="23">
        <f t="shared" si="3"/>
        <v>34.335999999999999</v>
      </c>
      <c r="AS22" s="32">
        <v>1.7270000000000001</v>
      </c>
      <c r="AT22" s="32">
        <v>0.56399999999999995</v>
      </c>
      <c r="AU22" s="23">
        <f t="shared" si="9"/>
        <v>2.2909999999999999</v>
      </c>
      <c r="AV22" s="43">
        <v>0</v>
      </c>
      <c r="AW22" s="43">
        <v>0</v>
      </c>
      <c r="AX22" s="32">
        <v>9.2110000000000003</v>
      </c>
      <c r="AY22" s="32">
        <v>7.8339999999999996</v>
      </c>
      <c r="AZ22" s="32">
        <v>0</v>
      </c>
      <c r="BA22" s="23">
        <f t="shared" si="10"/>
        <v>17.045000000000002</v>
      </c>
      <c r="BB22" s="32">
        <v>2.76</v>
      </c>
      <c r="BC22" s="32">
        <v>2.835</v>
      </c>
      <c r="BD22" s="32">
        <v>2.7320000000000002</v>
      </c>
      <c r="BE22" s="32">
        <v>5.1970000000000001</v>
      </c>
      <c r="BF22" s="43">
        <v>3.919</v>
      </c>
      <c r="BG22" s="43">
        <v>4.3680000000000003</v>
      </c>
      <c r="BH22" s="23">
        <f t="shared" si="4"/>
        <v>21.811</v>
      </c>
      <c r="BI22" s="32">
        <v>0.54300000000000004</v>
      </c>
      <c r="BJ22" s="32">
        <v>0.14299999999999999</v>
      </c>
      <c r="BK22" s="32">
        <v>1.26</v>
      </c>
      <c r="BL22" s="32">
        <v>0.56799999999999995</v>
      </c>
      <c r="BM22" s="23">
        <f t="shared" si="5"/>
        <v>2.5140000000000002</v>
      </c>
      <c r="BN22" s="32">
        <v>14.194000000000001</v>
      </c>
      <c r="BO22" s="32">
        <v>13.744999999999999</v>
      </c>
      <c r="BP22" s="23">
        <f t="shared" si="6"/>
        <v>27.939</v>
      </c>
      <c r="BQ22" s="32">
        <v>1.6759999999999999</v>
      </c>
      <c r="BR22" s="32">
        <v>2.544</v>
      </c>
      <c r="BS22" s="32">
        <v>1.0660000000000001</v>
      </c>
      <c r="BT22" s="32">
        <v>2.34</v>
      </c>
      <c r="BU22" s="32">
        <v>0.28199999999999997</v>
      </c>
      <c r="BV22" s="32">
        <v>1.74</v>
      </c>
      <c r="BW22" s="32">
        <v>0</v>
      </c>
      <c r="BX22" s="32">
        <v>0</v>
      </c>
      <c r="BY22" s="23">
        <f t="shared" si="11"/>
        <v>9.6479999999999997</v>
      </c>
      <c r="BZ22" s="32">
        <v>6.8000000000000005E-2</v>
      </c>
      <c r="CA22" s="23"/>
      <c r="CB22" s="23"/>
      <c r="CD22" s="42"/>
    </row>
    <row r="23" spans="1:84" s="5" customFormat="1">
      <c r="A23" s="20">
        <v>42725</v>
      </c>
      <c r="B23" s="21" t="s">
        <v>52</v>
      </c>
      <c r="C23" s="22">
        <f t="shared" si="0"/>
        <v>230.58199999999997</v>
      </c>
      <c r="D23" s="43">
        <v>0</v>
      </c>
      <c r="E23" s="43">
        <v>4.4859999999999998</v>
      </c>
      <c r="F23" s="43">
        <v>6.5540000000000003</v>
      </c>
      <c r="G23" s="43">
        <v>1.9079999999999999</v>
      </c>
      <c r="H23" s="32">
        <v>0</v>
      </c>
      <c r="I23" s="32">
        <v>0</v>
      </c>
      <c r="J23" s="32">
        <v>0.80600000000000005</v>
      </c>
      <c r="K23" s="32">
        <v>0.34399999999999997</v>
      </c>
      <c r="L23" s="32">
        <v>8.2370000000000001</v>
      </c>
      <c r="M23" s="32">
        <v>7.3150000000000004</v>
      </c>
      <c r="N23" s="32">
        <f t="shared" si="7"/>
        <v>29.65</v>
      </c>
      <c r="O23" s="32">
        <v>10.271000000000001</v>
      </c>
      <c r="P23" s="32">
        <v>4.5709999999999997</v>
      </c>
      <c r="Q23" s="32">
        <f t="shared" si="8"/>
        <v>14.842000000000001</v>
      </c>
      <c r="R23" s="32">
        <v>12.398</v>
      </c>
      <c r="S23" s="32">
        <v>12.042999999999999</v>
      </c>
      <c r="T23" s="32">
        <v>0</v>
      </c>
      <c r="U23" s="32">
        <v>0</v>
      </c>
      <c r="V23" s="32">
        <v>0</v>
      </c>
      <c r="W23" s="32">
        <v>6.31</v>
      </c>
      <c r="X23" s="32">
        <v>3.0000000000000001E-3</v>
      </c>
      <c r="Y23" s="32">
        <v>0</v>
      </c>
      <c r="Z23" s="23">
        <f t="shared" si="1"/>
        <v>30.753999999999998</v>
      </c>
      <c r="AA23" s="32">
        <v>8.9559999999999995</v>
      </c>
      <c r="AB23" s="32">
        <v>5.4509999999999996</v>
      </c>
      <c r="AC23" s="32">
        <v>9.08</v>
      </c>
      <c r="AD23" s="32">
        <v>6.6890000000000001</v>
      </c>
      <c r="AE23" s="43">
        <v>4.7809999999999997</v>
      </c>
      <c r="AF23" s="43">
        <v>4.8920000000000003</v>
      </c>
      <c r="AG23" s="32">
        <v>3.0000000000000001E-3</v>
      </c>
      <c r="AH23" s="32">
        <v>2E-3</v>
      </c>
      <c r="AI23" s="23">
        <f t="shared" si="2"/>
        <v>39.854000000000006</v>
      </c>
      <c r="AJ23" s="32">
        <v>3.202</v>
      </c>
      <c r="AK23" s="32">
        <v>5.306</v>
      </c>
      <c r="AL23" s="32">
        <v>2.722</v>
      </c>
      <c r="AM23" s="32">
        <v>9.5510000000000002</v>
      </c>
      <c r="AN23" s="32">
        <v>4.8959999999999999</v>
      </c>
      <c r="AO23" s="32">
        <v>8.7119999999999997</v>
      </c>
      <c r="AP23" s="32">
        <v>0</v>
      </c>
      <c r="AQ23" s="32">
        <v>0</v>
      </c>
      <c r="AR23" s="23">
        <f t="shared" si="3"/>
        <v>34.388999999999996</v>
      </c>
      <c r="AS23" s="32">
        <v>1.74</v>
      </c>
      <c r="AT23" s="32">
        <v>0.57299999999999995</v>
      </c>
      <c r="AU23" s="23">
        <f t="shared" si="9"/>
        <v>2.3129999999999997</v>
      </c>
      <c r="AV23" s="43">
        <v>0</v>
      </c>
      <c r="AW23" s="43">
        <v>0</v>
      </c>
      <c r="AX23" s="32">
        <v>9.2149999999999999</v>
      </c>
      <c r="AY23" s="32">
        <v>7.77</v>
      </c>
      <c r="AZ23" s="32">
        <v>0</v>
      </c>
      <c r="BA23" s="23">
        <f t="shared" si="10"/>
        <v>16.984999999999999</v>
      </c>
      <c r="BB23" s="32">
        <v>2.7109999999999999</v>
      </c>
      <c r="BC23" s="32">
        <v>2.7719999999999998</v>
      </c>
      <c r="BD23" s="32">
        <v>2.7410000000000001</v>
      </c>
      <c r="BE23" s="32">
        <v>5.2389999999999999</v>
      </c>
      <c r="BF23" s="43">
        <v>4.0679999999999996</v>
      </c>
      <c r="BG23" s="43">
        <v>4.3529999999999998</v>
      </c>
      <c r="BH23" s="23">
        <f t="shared" si="4"/>
        <v>21.884</v>
      </c>
      <c r="BI23" s="32">
        <v>0.55000000000000004</v>
      </c>
      <c r="BJ23" s="32">
        <v>0.14199999999999999</v>
      </c>
      <c r="BK23" s="32">
        <v>1.256</v>
      </c>
      <c r="BL23" s="32">
        <v>0.56699999999999995</v>
      </c>
      <c r="BM23" s="23">
        <f t="shared" si="5"/>
        <v>2.5149999999999997</v>
      </c>
      <c r="BN23" s="32">
        <v>14.195</v>
      </c>
      <c r="BO23" s="32">
        <v>13.632</v>
      </c>
      <c r="BP23" s="23">
        <f t="shared" si="6"/>
        <v>27.826999999999998</v>
      </c>
      <c r="BQ23" s="32">
        <v>1.6910000000000001</v>
      </c>
      <c r="BR23" s="32">
        <v>2.5339999999999998</v>
      </c>
      <c r="BS23" s="32">
        <v>1.0669999999999999</v>
      </c>
      <c r="BT23" s="32">
        <v>2.3260000000000001</v>
      </c>
      <c r="BU23" s="32">
        <v>0.27600000000000002</v>
      </c>
      <c r="BV23" s="32">
        <v>1.7410000000000001</v>
      </c>
      <c r="BW23" s="32">
        <v>1E-3</v>
      </c>
      <c r="BX23" s="32">
        <v>1E-3</v>
      </c>
      <c r="BY23" s="23">
        <f t="shared" si="11"/>
        <v>9.6369999999999987</v>
      </c>
      <c r="BZ23" s="32">
        <v>6.8000000000000005E-2</v>
      </c>
      <c r="CA23" s="23"/>
      <c r="CB23" s="23"/>
      <c r="CD23" s="42"/>
    </row>
    <row r="24" spans="1:84" s="5" customFormat="1">
      <c r="A24" s="20">
        <v>42725</v>
      </c>
      <c r="B24" s="21" t="s">
        <v>53</v>
      </c>
      <c r="C24" s="22">
        <f t="shared" si="0"/>
        <v>231.34499999999997</v>
      </c>
      <c r="D24" s="43">
        <v>0</v>
      </c>
      <c r="E24" s="43">
        <v>4.4950000000000001</v>
      </c>
      <c r="F24" s="43">
        <v>6.5629999999999997</v>
      </c>
      <c r="G24" s="43">
        <v>1.9019999999999999</v>
      </c>
      <c r="H24" s="32">
        <v>0</v>
      </c>
      <c r="I24" s="32">
        <v>1E-3</v>
      </c>
      <c r="J24" s="32">
        <v>0.79200000000000004</v>
      </c>
      <c r="K24" s="32">
        <v>0.34899999999999998</v>
      </c>
      <c r="L24" s="32">
        <v>8.2260000000000009</v>
      </c>
      <c r="M24" s="32">
        <v>7.3220000000000001</v>
      </c>
      <c r="N24" s="32">
        <f t="shared" si="7"/>
        <v>29.65</v>
      </c>
      <c r="O24" s="32">
        <v>10.26</v>
      </c>
      <c r="P24" s="32">
        <v>4.5720000000000001</v>
      </c>
      <c r="Q24" s="32">
        <f t="shared" si="8"/>
        <v>14.832000000000001</v>
      </c>
      <c r="R24" s="32">
        <v>12.545999999999999</v>
      </c>
      <c r="S24" s="32">
        <v>12.157</v>
      </c>
      <c r="T24" s="32">
        <v>0</v>
      </c>
      <c r="U24" s="32">
        <v>0</v>
      </c>
      <c r="V24" s="32">
        <v>0</v>
      </c>
      <c r="W24" s="32">
        <v>6.3239999999999998</v>
      </c>
      <c r="X24" s="32">
        <v>3.0000000000000001E-3</v>
      </c>
      <c r="Y24" s="32">
        <v>0</v>
      </c>
      <c r="Z24" s="23">
        <f t="shared" si="1"/>
        <v>31.03</v>
      </c>
      <c r="AA24" s="32">
        <v>8.99</v>
      </c>
      <c r="AB24" s="32">
        <v>5.4550000000000001</v>
      </c>
      <c r="AC24" s="32">
        <v>9.1189999999999998</v>
      </c>
      <c r="AD24" s="32">
        <v>6.7270000000000003</v>
      </c>
      <c r="AE24" s="43">
        <v>4.7839999999999998</v>
      </c>
      <c r="AF24" s="43">
        <v>4.9029999999999996</v>
      </c>
      <c r="AG24" s="32">
        <v>3.0000000000000001E-3</v>
      </c>
      <c r="AH24" s="32">
        <v>3.0000000000000001E-3</v>
      </c>
      <c r="AI24" s="23">
        <f t="shared" si="2"/>
        <v>39.984000000000002</v>
      </c>
      <c r="AJ24" s="32">
        <v>3.234</v>
      </c>
      <c r="AK24" s="32">
        <v>5.2839999999999998</v>
      </c>
      <c r="AL24" s="32">
        <v>2.7050000000000001</v>
      </c>
      <c r="AM24" s="32">
        <v>9.5129999999999999</v>
      </c>
      <c r="AN24" s="32">
        <v>4.9029999999999996</v>
      </c>
      <c r="AO24" s="32">
        <v>8.7330000000000005</v>
      </c>
      <c r="AP24" s="32">
        <v>0</v>
      </c>
      <c r="AQ24" s="32">
        <v>0</v>
      </c>
      <c r="AR24" s="23">
        <f t="shared" si="3"/>
        <v>34.372</v>
      </c>
      <c r="AS24" s="32">
        <v>1.766</v>
      </c>
      <c r="AT24" s="32">
        <v>0.64500000000000002</v>
      </c>
      <c r="AU24" s="23">
        <f t="shared" si="9"/>
        <v>2.411</v>
      </c>
      <c r="AV24" s="43">
        <v>0</v>
      </c>
      <c r="AW24" s="43">
        <v>0</v>
      </c>
      <c r="AX24" s="32">
        <v>9.2170000000000005</v>
      </c>
      <c r="AY24" s="32">
        <v>7.798</v>
      </c>
      <c r="AZ24" s="32">
        <v>0</v>
      </c>
      <c r="BA24" s="23">
        <f t="shared" si="10"/>
        <v>17.015000000000001</v>
      </c>
      <c r="BB24" s="32">
        <v>2.7210000000000001</v>
      </c>
      <c r="BC24" s="32">
        <v>2.7509999999999999</v>
      </c>
      <c r="BD24" s="32">
        <v>2.7320000000000002</v>
      </c>
      <c r="BE24" s="32">
        <v>5.2190000000000003</v>
      </c>
      <c r="BF24" s="43">
        <v>4.1230000000000002</v>
      </c>
      <c r="BG24" s="43">
        <v>4.3730000000000002</v>
      </c>
      <c r="BH24" s="23">
        <f t="shared" si="4"/>
        <v>21.919000000000004</v>
      </c>
      <c r="BI24" s="32">
        <v>0.54900000000000004</v>
      </c>
      <c r="BJ24" s="32">
        <v>0.14499999999999999</v>
      </c>
      <c r="BK24" s="32">
        <v>1.2589999999999999</v>
      </c>
      <c r="BL24" s="32">
        <v>0.57599999999999996</v>
      </c>
      <c r="BM24" s="23">
        <f t="shared" si="5"/>
        <v>2.5289999999999999</v>
      </c>
      <c r="BN24" s="32">
        <v>14.185</v>
      </c>
      <c r="BO24" s="32">
        <v>13.754</v>
      </c>
      <c r="BP24" s="23">
        <f t="shared" si="6"/>
        <v>27.939</v>
      </c>
      <c r="BQ24" s="32">
        <v>1.7410000000000001</v>
      </c>
      <c r="BR24" s="32">
        <v>2.548</v>
      </c>
      <c r="BS24" s="32">
        <v>1.077</v>
      </c>
      <c r="BT24" s="32">
        <v>2.3439999999999999</v>
      </c>
      <c r="BU24" s="32">
        <v>0.28199999999999997</v>
      </c>
      <c r="BV24" s="32">
        <v>1.74</v>
      </c>
      <c r="BW24" s="32">
        <v>0</v>
      </c>
      <c r="BX24" s="32">
        <v>0</v>
      </c>
      <c r="BY24" s="23">
        <f t="shared" si="11"/>
        <v>9.7319999999999993</v>
      </c>
      <c r="BZ24" s="32">
        <v>6.8000000000000005E-2</v>
      </c>
      <c r="CA24" s="23"/>
      <c r="CB24" s="23"/>
      <c r="CD24" s="42"/>
    </row>
    <row r="25" spans="1:84" s="5" customFormat="1">
      <c r="A25" s="20">
        <v>42725</v>
      </c>
      <c r="B25" s="21" t="s">
        <v>54</v>
      </c>
      <c r="C25" s="22">
        <f t="shared" si="0"/>
        <v>231.09399999999999</v>
      </c>
      <c r="D25" s="43">
        <v>0</v>
      </c>
      <c r="E25" s="43">
        <v>4.5529999999999999</v>
      </c>
      <c r="F25" s="43">
        <v>6.625</v>
      </c>
      <c r="G25" s="43">
        <v>1.9119999999999999</v>
      </c>
      <c r="H25" s="32">
        <v>0</v>
      </c>
      <c r="I25" s="32">
        <v>0</v>
      </c>
      <c r="J25" s="32">
        <v>0.78600000000000003</v>
      </c>
      <c r="K25" s="32">
        <v>0.35399999999999998</v>
      </c>
      <c r="L25" s="32">
        <v>8.2189999999999994</v>
      </c>
      <c r="M25" s="32">
        <v>7.319</v>
      </c>
      <c r="N25" s="32">
        <f t="shared" si="7"/>
        <v>29.767999999999997</v>
      </c>
      <c r="O25" s="32">
        <v>10.215</v>
      </c>
      <c r="P25" s="32">
        <v>4.5839999999999996</v>
      </c>
      <c r="Q25" s="32">
        <f t="shared" si="8"/>
        <v>14.798999999999999</v>
      </c>
      <c r="R25" s="32">
        <v>12.478</v>
      </c>
      <c r="S25" s="32">
        <v>11.737</v>
      </c>
      <c r="T25" s="32">
        <v>0</v>
      </c>
      <c r="U25" s="32">
        <v>0</v>
      </c>
      <c r="V25" s="32">
        <v>0</v>
      </c>
      <c r="W25" s="32">
        <v>6.3310000000000004</v>
      </c>
      <c r="X25" s="32">
        <v>3.0000000000000001E-3</v>
      </c>
      <c r="Y25" s="32">
        <v>0</v>
      </c>
      <c r="Z25" s="23">
        <f t="shared" si="1"/>
        <v>30.548999999999999</v>
      </c>
      <c r="AA25" s="32">
        <v>9.0090000000000003</v>
      </c>
      <c r="AB25" s="32">
        <v>5.4569999999999999</v>
      </c>
      <c r="AC25" s="32">
        <v>9.1050000000000004</v>
      </c>
      <c r="AD25" s="32">
        <v>6.7480000000000002</v>
      </c>
      <c r="AE25" s="43">
        <v>4.7949999999999999</v>
      </c>
      <c r="AF25" s="43">
        <v>4.9029999999999996</v>
      </c>
      <c r="AG25" s="32">
        <v>2E-3</v>
      </c>
      <c r="AH25" s="32">
        <v>2E-3</v>
      </c>
      <c r="AI25" s="23">
        <f t="shared" si="2"/>
        <v>40.021000000000008</v>
      </c>
      <c r="AJ25" s="32">
        <v>3.2050000000000001</v>
      </c>
      <c r="AK25" s="32">
        <v>5.3</v>
      </c>
      <c r="AL25" s="32">
        <v>2.7189999999999999</v>
      </c>
      <c r="AM25" s="32">
        <v>9.58</v>
      </c>
      <c r="AN25" s="32">
        <v>4.9320000000000004</v>
      </c>
      <c r="AO25" s="32">
        <v>8.73</v>
      </c>
      <c r="AP25" s="32">
        <v>0</v>
      </c>
      <c r="AQ25" s="32">
        <v>0</v>
      </c>
      <c r="AR25" s="23">
        <f t="shared" si="3"/>
        <v>34.465999999999994</v>
      </c>
      <c r="AS25" s="32">
        <v>1.7669999999999999</v>
      </c>
      <c r="AT25" s="32">
        <v>0.64100000000000001</v>
      </c>
      <c r="AU25" s="23">
        <f t="shared" si="9"/>
        <v>2.4079999999999999</v>
      </c>
      <c r="AV25" s="43">
        <v>0</v>
      </c>
      <c r="AW25" s="43">
        <v>0</v>
      </c>
      <c r="AX25" s="32">
        <v>9.2189999999999994</v>
      </c>
      <c r="AY25" s="32">
        <v>7.8179999999999996</v>
      </c>
      <c r="AZ25" s="32">
        <v>-2E-3</v>
      </c>
      <c r="BA25" s="23">
        <f t="shared" si="10"/>
        <v>17.035</v>
      </c>
      <c r="BB25" s="32">
        <v>2.8170000000000002</v>
      </c>
      <c r="BC25" s="32">
        <v>2.74</v>
      </c>
      <c r="BD25" s="32">
        <v>2.7320000000000002</v>
      </c>
      <c r="BE25" s="32">
        <v>5.2050000000000001</v>
      </c>
      <c r="BF25" s="43">
        <v>4.1210000000000004</v>
      </c>
      <c r="BG25" s="43">
        <v>4.3780000000000001</v>
      </c>
      <c r="BH25" s="23">
        <f t="shared" si="4"/>
        <v>21.993000000000002</v>
      </c>
      <c r="BI25" s="32">
        <v>0.55400000000000005</v>
      </c>
      <c r="BJ25" s="32">
        <v>0.14199999999999999</v>
      </c>
      <c r="BK25" s="32">
        <v>1.2529999999999999</v>
      </c>
      <c r="BL25" s="32">
        <v>0.57099999999999995</v>
      </c>
      <c r="BM25" s="23">
        <f t="shared" si="5"/>
        <v>2.5199999999999996</v>
      </c>
      <c r="BN25" s="32">
        <v>14.221</v>
      </c>
      <c r="BO25" s="32">
        <v>13.666</v>
      </c>
      <c r="BP25" s="23">
        <f t="shared" si="6"/>
        <v>27.887</v>
      </c>
      <c r="BQ25" s="32">
        <v>1.7190000000000001</v>
      </c>
      <c r="BR25" s="32">
        <v>2.5550000000000002</v>
      </c>
      <c r="BS25" s="32">
        <v>1.089</v>
      </c>
      <c r="BT25" s="32">
        <v>2.3279999999999998</v>
      </c>
      <c r="BU25" s="32">
        <v>0.28299999999999997</v>
      </c>
      <c r="BV25" s="32">
        <v>1.7410000000000001</v>
      </c>
      <c r="BW25" s="32">
        <v>1E-3</v>
      </c>
      <c r="BX25" s="32">
        <v>0</v>
      </c>
      <c r="BY25" s="23">
        <f t="shared" si="11"/>
        <v>9.7159999999999993</v>
      </c>
      <c r="BZ25" s="32">
        <v>6.8000000000000005E-2</v>
      </c>
      <c r="CA25" s="23"/>
      <c r="CB25" s="23"/>
      <c r="CD25" s="42"/>
    </row>
    <row r="26" spans="1:84" s="5" customFormat="1">
      <c r="A26" s="20">
        <v>42725</v>
      </c>
      <c r="B26" s="31" t="s">
        <v>55</v>
      </c>
      <c r="C26" s="22">
        <f t="shared" si="0"/>
        <v>231.45399999999998</v>
      </c>
      <c r="D26" s="43">
        <v>0</v>
      </c>
      <c r="E26" s="43">
        <v>4.5720000000000001</v>
      </c>
      <c r="F26" s="43">
        <v>6.5819999999999999</v>
      </c>
      <c r="G26" s="43">
        <v>1.8979999999999999</v>
      </c>
      <c r="H26" s="32">
        <v>0</v>
      </c>
      <c r="I26" s="32">
        <v>0</v>
      </c>
      <c r="J26" s="32">
        <v>0.81399999999999995</v>
      </c>
      <c r="K26" s="32">
        <v>0.35699999999999998</v>
      </c>
      <c r="L26" s="32">
        <v>8.2149999999999999</v>
      </c>
      <c r="M26" s="32">
        <v>7.3230000000000004</v>
      </c>
      <c r="N26" s="32">
        <f t="shared" si="7"/>
        <v>29.760999999999999</v>
      </c>
      <c r="O26" s="32">
        <v>10.148999999999999</v>
      </c>
      <c r="P26" s="32">
        <v>4.5659999999999998</v>
      </c>
      <c r="Q26" s="32">
        <f t="shared" si="8"/>
        <v>14.715</v>
      </c>
      <c r="R26" s="32">
        <v>12.663</v>
      </c>
      <c r="S26" s="32">
        <v>11.903</v>
      </c>
      <c r="T26" s="32">
        <v>0</v>
      </c>
      <c r="U26" s="32">
        <v>0</v>
      </c>
      <c r="V26" s="32">
        <v>0</v>
      </c>
      <c r="W26" s="32">
        <v>6.3209999999999997</v>
      </c>
      <c r="X26" s="32">
        <v>4.0000000000000001E-3</v>
      </c>
      <c r="Y26" s="32">
        <v>0</v>
      </c>
      <c r="Z26" s="32">
        <f t="shared" si="1"/>
        <v>30.891000000000002</v>
      </c>
      <c r="AA26" s="32">
        <v>8.984</v>
      </c>
      <c r="AB26" s="32">
        <v>5.4720000000000004</v>
      </c>
      <c r="AC26" s="32">
        <v>9.1120000000000001</v>
      </c>
      <c r="AD26" s="32">
        <v>6.78</v>
      </c>
      <c r="AE26" s="43">
        <v>4.8029999999999999</v>
      </c>
      <c r="AF26" s="43">
        <v>4.9109999999999996</v>
      </c>
      <c r="AG26" s="32">
        <v>3.0000000000000001E-3</v>
      </c>
      <c r="AH26" s="32">
        <v>2E-3</v>
      </c>
      <c r="AI26" s="32">
        <f t="shared" si="2"/>
        <v>40.067</v>
      </c>
      <c r="AJ26" s="32">
        <v>3.2360000000000002</v>
      </c>
      <c r="AK26" s="32">
        <v>5.3090000000000002</v>
      </c>
      <c r="AL26" s="32">
        <v>2.7469999999999999</v>
      </c>
      <c r="AM26" s="32">
        <v>9.5280000000000005</v>
      </c>
      <c r="AN26" s="32">
        <v>4.9320000000000004</v>
      </c>
      <c r="AO26" s="32">
        <v>8.7409999999999997</v>
      </c>
      <c r="AP26" s="32">
        <v>0</v>
      </c>
      <c r="AQ26" s="32">
        <v>0</v>
      </c>
      <c r="AR26" s="32">
        <f t="shared" si="3"/>
        <v>34.493000000000002</v>
      </c>
      <c r="AS26" s="32">
        <v>1.7689999999999999</v>
      </c>
      <c r="AT26" s="32">
        <v>0.57099999999999995</v>
      </c>
      <c r="AU26" s="23">
        <f t="shared" si="9"/>
        <v>2.34</v>
      </c>
      <c r="AV26" s="43">
        <v>0</v>
      </c>
      <c r="AW26" s="43">
        <v>0</v>
      </c>
      <c r="AX26" s="32">
        <v>9.2110000000000003</v>
      </c>
      <c r="AY26" s="32">
        <v>7.7889999999999997</v>
      </c>
      <c r="AZ26" s="32">
        <v>0</v>
      </c>
      <c r="BA26" s="23">
        <f t="shared" si="10"/>
        <v>17</v>
      </c>
      <c r="BB26" s="32">
        <v>2.8809999999999998</v>
      </c>
      <c r="BC26" s="32">
        <v>2.738</v>
      </c>
      <c r="BD26" s="32">
        <v>2.734</v>
      </c>
      <c r="BE26" s="32">
        <v>5.2530000000000001</v>
      </c>
      <c r="BF26" s="43">
        <v>4.13</v>
      </c>
      <c r="BG26" s="43">
        <v>4.3769999999999998</v>
      </c>
      <c r="BH26" s="32">
        <f t="shared" si="4"/>
        <v>22.113</v>
      </c>
      <c r="BI26" s="32">
        <v>0.55000000000000004</v>
      </c>
      <c r="BJ26" s="32">
        <v>0.14499999999999999</v>
      </c>
      <c r="BK26" s="32">
        <v>1.2569999999999999</v>
      </c>
      <c r="BL26" s="32">
        <v>0.58399999999999996</v>
      </c>
      <c r="BM26" s="32">
        <f t="shared" si="5"/>
        <v>2.536</v>
      </c>
      <c r="BN26" s="32">
        <v>14.202999999999999</v>
      </c>
      <c r="BO26" s="32">
        <v>13.737</v>
      </c>
      <c r="BP26" s="32">
        <f t="shared" si="6"/>
        <v>27.939999999999998</v>
      </c>
      <c r="BQ26" s="32">
        <v>1.6639999999999999</v>
      </c>
      <c r="BR26" s="32">
        <v>2.548</v>
      </c>
      <c r="BS26" s="32">
        <v>1.0840000000000001</v>
      </c>
      <c r="BT26" s="32">
        <v>2.3439999999999999</v>
      </c>
      <c r="BU26" s="32">
        <v>0.28399999999999997</v>
      </c>
      <c r="BV26" s="32">
        <v>1.7410000000000001</v>
      </c>
      <c r="BW26" s="32">
        <v>0</v>
      </c>
      <c r="BX26" s="32">
        <v>1E-3</v>
      </c>
      <c r="BY26" s="23">
        <f t="shared" si="11"/>
        <v>9.6659999999999986</v>
      </c>
      <c r="BZ26" s="32">
        <v>6.8000000000000005E-2</v>
      </c>
      <c r="CA26" s="23"/>
      <c r="CB26" s="23"/>
      <c r="CD26" s="42"/>
    </row>
    <row r="27" spans="1:84" s="35" customFormat="1">
      <c r="A27" s="20">
        <v>42725</v>
      </c>
      <c r="B27" s="21" t="s">
        <v>56</v>
      </c>
      <c r="C27" s="22">
        <f t="shared" si="0"/>
        <v>231.10699999999994</v>
      </c>
      <c r="D27" s="43">
        <v>0</v>
      </c>
      <c r="E27" s="43">
        <v>4.5659999999999998</v>
      </c>
      <c r="F27" s="43">
        <v>6.5890000000000004</v>
      </c>
      <c r="G27" s="43">
        <v>1.907</v>
      </c>
      <c r="H27" s="32">
        <v>1E-3</v>
      </c>
      <c r="I27" s="32">
        <v>1E-3</v>
      </c>
      <c r="J27" s="32">
        <v>0.82599999999999996</v>
      </c>
      <c r="K27" s="32">
        <v>0.36</v>
      </c>
      <c r="L27" s="32">
        <v>8.2119999999999997</v>
      </c>
      <c r="M27" s="32">
        <v>7.3150000000000004</v>
      </c>
      <c r="N27" s="32">
        <f t="shared" si="7"/>
        <v>29.777000000000001</v>
      </c>
      <c r="O27" s="32">
        <v>10.148999999999999</v>
      </c>
      <c r="P27" s="32">
        <v>4.5739999999999998</v>
      </c>
      <c r="Q27" s="32">
        <f t="shared" si="8"/>
        <v>14.722999999999999</v>
      </c>
      <c r="R27" s="32">
        <v>12.532999999999999</v>
      </c>
      <c r="S27" s="32">
        <v>12.025</v>
      </c>
      <c r="T27" s="32">
        <v>0</v>
      </c>
      <c r="U27" s="32">
        <v>0</v>
      </c>
      <c r="V27" s="32">
        <v>0</v>
      </c>
      <c r="W27" s="32">
        <v>6.3630000000000004</v>
      </c>
      <c r="X27" s="32">
        <v>3.0000000000000001E-3</v>
      </c>
      <c r="Y27" s="32">
        <v>0</v>
      </c>
      <c r="Z27" s="23">
        <f t="shared" si="1"/>
        <v>30.923999999999999</v>
      </c>
      <c r="AA27" s="32">
        <v>8.9570000000000007</v>
      </c>
      <c r="AB27" s="32">
        <v>5.3390000000000004</v>
      </c>
      <c r="AC27" s="32">
        <v>9.1519999999999992</v>
      </c>
      <c r="AD27" s="32">
        <v>6.7480000000000002</v>
      </c>
      <c r="AE27" s="43">
        <v>4.8019999999999996</v>
      </c>
      <c r="AF27" s="43">
        <v>4.907</v>
      </c>
      <c r="AG27" s="32">
        <v>3.0000000000000001E-3</v>
      </c>
      <c r="AH27" s="32">
        <v>2E-3</v>
      </c>
      <c r="AI27" s="23">
        <f t="shared" si="2"/>
        <v>39.910000000000004</v>
      </c>
      <c r="AJ27" s="32">
        <v>3.2320000000000002</v>
      </c>
      <c r="AK27" s="32">
        <v>5.3170000000000002</v>
      </c>
      <c r="AL27" s="32">
        <v>2.7610000000000001</v>
      </c>
      <c r="AM27" s="32">
        <v>9.5570000000000004</v>
      </c>
      <c r="AN27" s="32">
        <v>4.9359999999999999</v>
      </c>
      <c r="AO27" s="32">
        <v>8.7409999999999997</v>
      </c>
      <c r="AP27" s="32">
        <v>0</v>
      </c>
      <c r="AQ27" s="32">
        <v>0</v>
      </c>
      <c r="AR27" s="23">
        <f t="shared" si="3"/>
        <v>34.543999999999997</v>
      </c>
      <c r="AS27" s="32">
        <v>1.772</v>
      </c>
      <c r="AT27" s="32">
        <v>0.56599999999999995</v>
      </c>
      <c r="AU27" s="23">
        <f t="shared" si="9"/>
        <v>2.3380000000000001</v>
      </c>
      <c r="AV27" s="43">
        <v>0</v>
      </c>
      <c r="AW27" s="43">
        <v>0</v>
      </c>
      <c r="AX27" s="32">
        <v>9.2129999999999992</v>
      </c>
      <c r="AY27" s="32">
        <v>7.798</v>
      </c>
      <c r="AZ27" s="32">
        <v>0</v>
      </c>
      <c r="BA27" s="23">
        <f t="shared" si="10"/>
        <v>17.010999999999999</v>
      </c>
      <c r="BB27" s="32">
        <v>2.8860000000000001</v>
      </c>
      <c r="BC27" s="32">
        <v>2.8410000000000002</v>
      </c>
      <c r="BD27" s="32">
        <v>2.7320000000000002</v>
      </c>
      <c r="BE27" s="32">
        <v>5.2160000000000002</v>
      </c>
      <c r="BF27" s="43">
        <v>3.9319999999999999</v>
      </c>
      <c r="BG27" s="43">
        <v>4.3849999999999998</v>
      </c>
      <c r="BH27" s="23">
        <f t="shared" si="4"/>
        <v>21.991999999999997</v>
      </c>
      <c r="BI27" s="32">
        <v>0.54600000000000004</v>
      </c>
      <c r="BJ27" s="32">
        <v>0.14199999999999999</v>
      </c>
      <c r="BK27" s="32">
        <v>1.264</v>
      </c>
      <c r="BL27" s="32">
        <v>0.57199999999999995</v>
      </c>
      <c r="BM27" s="23">
        <f t="shared" si="5"/>
        <v>2.524</v>
      </c>
      <c r="BN27" s="32">
        <v>14.239000000000001</v>
      </c>
      <c r="BO27" s="32">
        <v>13.499000000000001</v>
      </c>
      <c r="BP27" s="23">
        <f t="shared" si="6"/>
        <v>27.738</v>
      </c>
      <c r="BQ27" s="32">
        <v>1.6850000000000001</v>
      </c>
      <c r="BR27" s="32">
        <v>2.5659999999999998</v>
      </c>
      <c r="BS27" s="32">
        <v>1.085</v>
      </c>
      <c r="BT27" s="32">
        <v>2.3290000000000002</v>
      </c>
      <c r="BU27" s="32">
        <v>0.28499999999999998</v>
      </c>
      <c r="BV27" s="32">
        <v>1.7430000000000001</v>
      </c>
      <c r="BW27" s="32">
        <v>1E-3</v>
      </c>
      <c r="BX27" s="32">
        <v>0</v>
      </c>
      <c r="BY27" s="23">
        <f t="shared" si="11"/>
        <v>9.6939999999999991</v>
      </c>
      <c r="BZ27" s="32">
        <v>6.8000000000000005E-2</v>
      </c>
      <c r="CA27" s="23"/>
      <c r="CB27" s="23"/>
      <c r="CC27" s="5"/>
      <c r="CD27" s="42"/>
      <c r="CF27" s="5"/>
    </row>
    <row r="28" spans="1:84" s="5" customFormat="1">
      <c r="A28" s="20">
        <v>42725</v>
      </c>
      <c r="B28" s="21" t="s">
        <v>57</v>
      </c>
      <c r="C28" s="22">
        <f t="shared" si="0"/>
        <v>230.60999999999999</v>
      </c>
      <c r="D28" s="43">
        <v>0</v>
      </c>
      <c r="E28" s="43">
        <v>4.5259999999999998</v>
      </c>
      <c r="F28" s="43">
        <v>6.5709999999999997</v>
      </c>
      <c r="G28" s="43">
        <v>1.9019999999999999</v>
      </c>
      <c r="H28" s="32">
        <v>0</v>
      </c>
      <c r="I28" s="32">
        <v>0</v>
      </c>
      <c r="J28" s="32">
        <v>0.83799999999999997</v>
      </c>
      <c r="K28" s="32">
        <v>0.34899999999999998</v>
      </c>
      <c r="L28" s="32">
        <v>8.2110000000000003</v>
      </c>
      <c r="M28" s="32">
        <v>7.3150000000000004</v>
      </c>
      <c r="N28" s="32">
        <f t="shared" si="7"/>
        <v>29.712</v>
      </c>
      <c r="O28" s="32">
        <v>10.114000000000001</v>
      </c>
      <c r="P28" s="32">
        <v>4.569</v>
      </c>
      <c r="Q28" s="32">
        <f t="shared" si="8"/>
        <v>14.683</v>
      </c>
      <c r="R28" s="32">
        <v>12.654</v>
      </c>
      <c r="S28" s="32">
        <v>12.163</v>
      </c>
      <c r="T28" s="32">
        <v>0</v>
      </c>
      <c r="U28" s="32">
        <v>0</v>
      </c>
      <c r="V28" s="32">
        <v>0</v>
      </c>
      <c r="W28" s="32">
        <v>6.3689999999999998</v>
      </c>
      <c r="X28" s="32">
        <v>3.0000000000000001E-3</v>
      </c>
      <c r="Y28" s="32">
        <v>0</v>
      </c>
      <c r="Z28" s="23">
        <f t="shared" si="1"/>
        <v>31.189</v>
      </c>
      <c r="AA28" s="32">
        <v>9.0129999999999999</v>
      </c>
      <c r="AB28" s="32">
        <v>4.5369999999999999</v>
      </c>
      <c r="AC28" s="32">
        <v>9.0570000000000004</v>
      </c>
      <c r="AD28" s="32">
        <v>6.7240000000000002</v>
      </c>
      <c r="AE28" s="43">
        <v>4.7949999999999999</v>
      </c>
      <c r="AF28" s="43">
        <v>4.9059999999999997</v>
      </c>
      <c r="AG28" s="32">
        <v>2E-3</v>
      </c>
      <c r="AH28" s="32">
        <v>2E-3</v>
      </c>
      <c r="AI28" s="23">
        <f t="shared" si="2"/>
        <v>39.036000000000001</v>
      </c>
      <c r="AJ28" s="32">
        <v>3.2360000000000002</v>
      </c>
      <c r="AK28" s="32">
        <v>5.3109999999999999</v>
      </c>
      <c r="AL28" s="32">
        <v>2.73</v>
      </c>
      <c r="AM28" s="32">
        <v>9.5410000000000004</v>
      </c>
      <c r="AN28" s="32">
        <v>4.95</v>
      </c>
      <c r="AO28" s="32">
        <v>8.7370000000000001</v>
      </c>
      <c r="AP28" s="32">
        <v>0</v>
      </c>
      <c r="AQ28" s="32">
        <v>0</v>
      </c>
      <c r="AR28" s="23">
        <f t="shared" si="3"/>
        <v>34.505000000000003</v>
      </c>
      <c r="AS28" s="32">
        <v>1.77</v>
      </c>
      <c r="AT28" s="32">
        <v>0.56200000000000006</v>
      </c>
      <c r="AU28" s="23">
        <f t="shared" si="9"/>
        <v>2.3319999999999999</v>
      </c>
      <c r="AV28" s="43">
        <v>0</v>
      </c>
      <c r="AW28" s="43">
        <v>0</v>
      </c>
      <c r="AX28" s="32">
        <v>9.2370000000000001</v>
      </c>
      <c r="AY28" s="32">
        <v>7.7839999999999998</v>
      </c>
      <c r="AZ28" s="32">
        <v>0</v>
      </c>
      <c r="BA28" s="23">
        <f t="shared" si="10"/>
        <v>17.021000000000001</v>
      </c>
      <c r="BB28" s="32">
        <v>2.8839999999999999</v>
      </c>
      <c r="BC28" s="32">
        <v>2.8079999999999998</v>
      </c>
      <c r="BD28" s="32">
        <v>2.7450000000000001</v>
      </c>
      <c r="BE28" s="32">
        <v>5.2309999999999999</v>
      </c>
      <c r="BF28" s="43">
        <v>3.9119999999999999</v>
      </c>
      <c r="BG28" s="43">
        <v>4.37</v>
      </c>
      <c r="BH28" s="23">
        <f t="shared" si="4"/>
        <v>21.950000000000003</v>
      </c>
      <c r="BI28" s="32">
        <v>0.54900000000000004</v>
      </c>
      <c r="BJ28" s="32">
        <v>0.14299999999999999</v>
      </c>
      <c r="BK28" s="32">
        <v>1.2629999999999999</v>
      </c>
      <c r="BL28" s="32">
        <v>0.57599999999999996</v>
      </c>
      <c r="BM28" s="23">
        <f t="shared" si="5"/>
        <v>2.5310000000000001</v>
      </c>
      <c r="BN28" s="32">
        <v>14.185</v>
      </c>
      <c r="BO28" s="32">
        <v>13.772</v>
      </c>
      <c r="BP28" s="23">
        <f t="shared" si="6"/>
        <v>27.957000000000001</v>
      </c>
      <c r="BQ28" s="32">
        <v>1.74</v>
      </c>
      <c r="BR28" s="32">
        <v>2.5609999999999999</v>
      </c>
      <c r="BS28" s="32">
        <v>1.083</v>
      </c>
      <c r="BT28" s="32">
        <v>2.35</v>
      </c>
      <c r="BU28" s="32">
        <v>0.28499999999999998</v>
      </c>
      <c r="BV28" s="32">
        <v>1.742</v>
      </c>
      <c r="BW28" s="32">
        <v>0</v>
      </c>
      <c r="BX28" s="32">
        <v>1E-3</v>
      </c>
      <c r="BY28" s="23">
        <f t="shared" si="11"/>
        <v>9.7619999999999987</v>
      </c>
      <c r="BZ28" s="32">
        <v>6.8000000000000005E-2</v>
      </c>
      <c r="CA28" s="23"/>
      <c r="CB28" s="23"/>
      <c r="CD28" s="42"/>
    </row>
    <row r="29" spans="1:84" s="5" customFormat="1">
      <c r="A29" s="20">
        <v>42725</v>
      </c>
      <c r="B29" s="21" t="s">
        <v>58</v>
      </c>
      <c r="C29" s="22">
        <f t="shared" si="0"/>
        <v>230.02500000000001</v>
      </c>
      <c r="D29" s="43">
        <v>0</v>
      </c>
      <c r="E29" s="43">
        <v>4.532</v>
      </c>
      <c r="F29" s="43">
        <v>6.569</v>
      </c>
      <c r="G29" s="43">
        <v>1.907</v>
      </c>
      <c r="H29" s="32">
        <v>0</v>
      </c>
      <c r="I29" s="32">
        <v>1E-3</v>
      </c>
      <c r="J29" s="32">
        <v>0.82799999999999996</v>
      </c>
      <c r="K29" s="32">
        <v>0.33</v>
      </c>
      <c r="L29" s="32">
        <v>8.2119999999999997</v>
      </c>
      <c r="M29" s="32">
        <v>7.3150000000000004</v>
      </c>
      <c r="N29" s="32">
        <f t="shared" si="7"/>
        <v>29.693999999999999</v>
      </c>
      <c r="O29" s="32">
        <v>10.095000000000001</v>
      </c>
      <c r="P29" s="32">
        <v>4.5910000000000002</v>
      </c>
      <c r="Q29" s="32">
        <f t="shared" si="8"/>
        <v>14.686</v>
      </c>
      <c r="R29" s="32">
        <v>12.734999999999999</v>
      </c>
      <c r="S29" s="32">
        <v>12.023999999999999</v>
      </c>
      <c r="T29" s="32">
        <v>0</v>
      </c>
      <c r="U29" s="32">
        <v>0</v>
      </c>
      <c r="V29" s="32">
        <v>0</v>
      </c>
      <c r="W29" s="32">
        <v>6.375</v>
      </c>
      <c r="X29" s="32">
        <v>3.0000000000000001E-3</v>
      </c>
      <c r="Y29" s="32">
        <v>0</v>
      </c>
      <c r="Z29" s="23">
        <f t="shared" si="1"/>
        <v>31.137</v>
      </c>
      <c r="AA29" s="32">
        <v>9.0069999999999997</v>
      </c>
      <c r="AB29" s="32">
        <v>4.6630000000000003</v>
      </c>
      <c r="AC29" s="32">
        <v>9.1180000000000003</v>
      </c>
      <c r="AD29" s="32">
        <v>6.6589999999999998</v>
      </c>
      <c r="AE29" s="43">
        <v>4.8029999999999999</v>
      </c>
      <c r="AF29" s="43">
        <v>4.9109999999999996</v>
      </c>
      <c r="AG29" s="32">
        <v>3.0000000000000001E-3</v>
      </c>
      <c r="AH29" s="32">
        <v>2E-3</v>
      </c>
      <c r="AI29" s="23">
        <f t="shared" si="2"/>
        <v>39.166000000000004</v>
      </c>
      <c r="AJ29" s="32">
        <v>3.1920000000000002</v>
      </c>
      <c r="AK29" s="32">
        <v>5.2919999999999998</v>
      </c>
      <c r="AL29" s="32">
        <v>2.7490000000000001</v>
      </c>
      <c r="AM29" s="32">
        <v>9.3109999999999999</v>
      </c>
      <c r="AN29" s="32">
        <v>4.9169999999999998</v>
      </c>
      <c r="AO29" s="32">
        <v>8.734</v>
      </c>
      <c r="AP29" s="32">
        <v>0</v>
      </c>
      <c r="AQ29" s="32">
        <v>0</v>
      </c>
      <c r="AR29" s="23">
        <f t="shared" si="3"/>
        <v>34.195</v>
      </c>
      <c r="AS29" s="32">
        <v>1.784</v>
      </c>
      <c r="AT29" s="32">
        <v>0.55800000000000005</v>
      </c>
      <c r="AU29" s="23">
        <f t="shared" si="9"/>
        <v>2.3420000000000001</v>
      </c>
      <c r="AV29" s="43">
        <v>0</v>
      </c>
      <c r="AW29" s="43">
        <v>0</v>
      </c>
      <c r="AX29" s="32">
        <v>9.2349999999999994</v>
      </c>
      <c r="AY29" s="32">
        <v>7.79</v>
      </c>
      <c r="AZ29" s="32">
        <v>0</v>
      </c>
      <c r="BA29" s="23">
        <f t="shared" si="10"/>
        <v>17.024999999999999</v>
      </c>
      <c r="BB29" s="32">
        <v>2.88</v>
      </c>
      <c r="BC29" s="32">
        <v>2.7610000000000001</v>
      </c>
      <c r="BD29" s="32">
        <v>2.734</v>
      </c>
      <c r="BE29" s="32">
        <v>5.2380000000000004</v>
      </c>
      <c r="BF29" s="43">
        <v>3.9039999999999999</v>
      </c>
      <c r="BG29" s="43">
        <v>4.3639999999999999</v>
      </c>
      <c r="BH29" s="23">
        <f t="shared" si="4"/>
        <v>21.881</v>
      </c>
      <c r="BI29" s="32">
        <v>0.55300000000000005</v>
      </c>
      <c r="BJ29" s="32">
        <v>0.14199999999999999</v>
      </c>
      <c r="BK29" s="32">
        <v>1.2629999999999999</v>
      </c>
      <c r="BL29" s="32">
        <v>0.57399999999999995</v>
      </c>
      <c r="BM29" s="23">
        <f t="shared" si="5"/>
        <v>2.532</v>
      </c>
      <c r="BN29" s="32">
        <v>14.221</v>
      </c>
      <c r="BO29" s="32">
        <v>13.481999999999999</v>
      </c>
      <c r="BP29" s="23">
        <f t="shared" si="6"/>
        <v>27.702999999999999</v>
      </c>
      <c r="BQ29" s="32">
        <v>1.718</v>
      </c>
      <c r="BR29" s="32">
        <v>2.57</v>
      </c>
      <c r="BS29" s="32">
        <v>1.0860000000000001</v>
      </c>
      <c r="BT29" s="32">
        <v>2.331</v>
      </c>
      <c r="BU29" s="32">
        <v>0.28599999999999998</v>
      </c>
      <c r="BV29" s="32">
        <v>1.7410000000000001</v>
      </c>
      <c r="BW29" s="32">
        <v>0</v>
      </c>
      <c r="BX29" s="32">
        <v>0</v>
      </c>
      <c r="BY29" s="23">
        <f t="shared" si="11"/>
        <v>9.7319999999999993</v>
      </c>
      <c r="BZ29" s="32">
        <v>6.8000000000000005E-2</v>
      </c>
      <c r="CA29" s="23"/>
      <c r="CB29" s="23"/>
      <c r="CD29" s="42"/>
    </row>
    <row r="30" spans="1:84" s="5" customFormat="1">
      <c r="A30" s="20">
        <v>42725</v>
      </c>
      <c r="B30" s="31" t="s">
        <v>59</v>
      </c>
      <c r="C30" s="22">
        <f t="shared" si="0"/>
        <v>229.47699999999998</v>
      </c>
      <c r="D30" s="43">
        <v>0</v>
      </c>
      <c r="E30" s="43">
        <v>4.548</v>
      </c>
      <c r="F30" s="43">
        <v>6.5940000000000003</v>
      </c>
      <c r="G30" s="43">
        <v>1.9059999999999999</v>
      </c>
      <c r="H30" s="32">
        <v>0</v>
      </c>
      <c r="I30" s="32">
        <v>0</v>
      </c>
      <c r="J30" s="32">
        <v>0.83899999999999997</v>
      </c>
      <c r="K30" s="32">
        <v>0.32100000000000001</v>
      </c>
      <c r="L30" s="32">
        <v>8.2119999999999997</v>
      </c>
      <c r="M30" s="32">
        <v>7.319</v>
      </c>
      <c r="N30" s="32">
        <f t="shared" si="7"/>
        <v>29.739000000000001</v>
      </c>
      <c r="O30" s="32">
        <v>10.109</v>
      </c>
      <c r="P30" s="32">
        <v>4.5549999999999997</v>
      </c>
      <c r="Q30" s="32">
        <f t="shared" si="8"/>
        <v>14.664</v>
      </c>
      <c r="R30" s="32">
        <v>12.603999999999999</v>
      </c>
      <c r="S30" s="32">
        <v>11.941000000000001</v>
      </c>
      <c r="T30" s="32">
        <v>0</v>
      </c>
      <c r="U30" s="32">
        <v>0</v>
      </c>
      <c r="V30" s="32">
        <v>0</v>
      </c>
      <c r="W30" s="32">
        <v>6.3410000000000002</v>
      </c>
      <c r="X30" s="32">
        <v>4.0000000000000001E-3</v>
      </c>
      <c r="Y30" s="32">
        <v>0</v>
      </c>
      <c r="Z30" s="23">
        <f t="shared" si="1"/>
        <v>30.890000000000004</v>
      </c>
      <c r="AA30" s="32">
        <v>8.9730000000000008</v>
      </c>
      <c r="AB30" s="32">
        <v>4.766</v>
      </c>
      <c r="AC30" s="32">
        <v>9.0579999999999998</v>
      </c>
      <c r="AD30" s="32">
        <v>6.6639999999999997</v>
      </c>
      <c r="AE30" s="43">
        <v>4.8239999999999998</v>
      </c>
      <c r="AF30" s="43">
        <v>4.4459999999999997</v>
      </c>
      <c r="AG30" s="32">
        <v>3.0000000000000001E-3</v>
      </c>
      <c r="AH30" s="32">
        <v>2E-3</v>
      </c>
      <c r="AI30" s="23">
        <f t="shared" si="2"/>
        <v>38.735999999999997</v>
      </c>
      <c r="AJ30" s="32">
        <v>3.2050000000000001</v>
      </c>
      <c r="AK30" s="32">
        <v>5.2839999999999998</v>
      </c>
      <c r="AL30" s="32">
        <v>2.7370000000000001</v>
      </c>
      <c r="AM30" s="32">
        <v>9.2569999999999997</v>
      </c>
      <c r="AN30" s="32">
        <v>4.9219999999999997</v>
      </c>
      <c r="AO30" s="32">
        <v>8.7119999999999997</v>
      </c>
      <c r="AP30" s="32">
        <v>0</v>
      </c>
      <c r="AQ30" s="32">
        <v>0</v>
      </c>
      <c r="AR30" s="23">
        <f t="shared" si="3"/>
        <v>34.117000000000004</v>
      </c>
      <c r="AS30" s="32">
        <v>1.7849999999999999</v>
      </c>
      <c r="AT30" s="32">
        <v>0.55800000000000005</v>
      </c>
      <c r="AU30" s="23">
        <f t="shared" si="9"/>
        <v>2.343</v>
      </c>
      <c r="AV30" s="43">
        <v>0</v>
      </c>
      <c r="AW30" s="43">
        <v>0</v>
      </c>
      <c r="AX30" s="32">
        <v>9.1750000000000007</v>
      </c>
      <c r="AY30" s="32">
        <v>7.7809999999999997</v>
      </c>
      <c r="AZ30" s="32">
        <v>0</v>
      </c>
      <c r="BA30" s="23">
        <f t="shared" si="10"/>
        <v>16.956</v>
      </c>
      <c r="BB30" s="32">
        <v>2.8809999999999998</v>
      </c>
      <c r="BC30" s="32">
        <v>2.7850000000000001</v>
      </c>
      <c r="BD30" s="32">
        <v>2.7429999999999999</v>
      </c>
      <c r="BE30" s="32">
        <v>5.2220000000000004</v>
      </c>
      <c r="BF30" s="43">
        <v>3.8980000000000001</v>
      </c>
      <c r="BG30" s="43">
        <v>4.3680000000000003</v>
      </c>
      <c r="BH30" s="23">
        <f t="shared" si="4"/>
        <v>21.896999999999998</v>
      </c>
      <c r="BI30" s="32">
        <v>0.54200000000000004</v>
      </c>
      <c r="BJ30" s="32">
        <v>0.14199999999999999</v>
      </c>
      <c r="BK30" s="32">
        <v>1.258</v>
      </c>
      <c r="BL30" s="32">
        <v>0.58199999999999996</v>
      </c>
      <c r="BM30" s="23">
        <f t="shared" si="5"/>
        <v>2.524</v>
      </c>
      <c r="BN30" s="32">
        <v>14.212</v>
      </c>
      <c r="BO30" s="32">
        <v>13.772</v>
      </c>
      <c r="BP30" s="23">
        <f t="shared" si="6"/>
        <v>27.984000000000002</v>
      </c>
      <c r="BQ30" s="32">
        <v>1.663</v>
      </c>
      <c r="BR30" s="32">
        <v>2.57</v>
      </c>
      <c r="BS30" s="32">
        <v>1.083</v>
      </c>
      <c r="BT30" s="32">
        <v>2.35</v>
      </c>
      <c r="BU30" s="32">
        <v>0.28499999999999998</v>
      </c>
      <c r="BV30" s="32">
        <v>1.7430000000000001</v>
      </c>
      <c r="BW30" s="32">
        <v>1E-3</v>
      </c>
      <c r="BX30" s="32">
        <v>0</v>
      </c>
      <c r="BY30" s="23">
        <f t="shared" si="11"/>
        <v>9.6950000000000003</v>
      </c>
      <c r="BZ30" s="32">
        <v>6.8000000000000005E-2</v>
      </c>
      <c r="CA30" s="23"/>
      <c r="CB30" s="23"/>
      <c r="CD30" s="42"/>
    </row>
    <row r="31" spans="1:84" s="5" customFormat="1">
      <c r="A31" s="20">
        <v>42725</v>
      </c>
      <c r="B31" s="21" t="s">
        <v>60</v>
      </c>
      <c r="C31" s="22">
        <f t="shared" si="0"/>
        <v>230.04000000000002</v>
      </c>
      <c r="D31" s="43">
        <v>0</v>
      </c>
      <c r="E31" s="43">
        <v>4.5460000000000003</v>
      </c>
      <c r="F31" s="43">
        <v>6.5670000000000002</v>
      </c>
      <c r="G31" s="43">
        <v>1.903</v>
      </c>
      <c r="H31" s="32">
        <v>1E-3</v>
      </c>
      <c r="I31" s="32">
        <v>1E-3</v>
      </c>
      <c r="J31" s="32">
        <v>0.84</v>
      </c>
      <c r="K31" s="32">
        <v>0.32300000000000001</v>
      </c>
      <c r="L31" s="32">
        <v>8.2080000000000002</v>
      </c>
      <c r="M31" s="32">
        <v>7.319</v>
      </c>
      <c r="N31" s="32">
        <f t="shared" si="7"/>
        <v>29.707999999999998</v>
      </c>
      <c r="O31" s="32">
        <v>10.084</v>
      </c>
      <c r="P31" s="32">
        <v>4.5609999999999999</v>
      </c>
      <c r="Q31" s="32">
        <f t="shared" si="8"/>
        <v>14.645</v>
      </c>
      <c r="R31" s="32">
        <v>12.768000000000001</v>
      </c>
      <c r="S31" s="32">
        <v>12.191000000000001</v>
      </c>
      <c r="T31" s="32">
        <v>0</v>
      </c>
      <c r="U31" s="32">
        <v>0</v>
      </c>
      <c r="V31" s="32">
        <v>0</v>
      </c>
      <c r="W31" s="32">
        <v>6.2080000000000002</v>
      </c>
      <c r="X31" s="32">
        <v>3.0000000000000001E-3</v>
      </c>
      <c r="Y31" s="32">
        <v>0</v>
      </c>
      <c r="Z31" s="23">
        <f t="shared" si="1"/>
        <v>31.17</v>
      </c>
      <c r="AA31" s="32">
        <v>8.9499999999999993</v>
      </c>
      <c r="AB31" s="32">
        <v>5.6909999999999998</v>
      </c>
      <c r="AC31" s="32">
        <v>9.0109999999999992</v>
      </c>
      <c r="AD31" s="32">
        <v>6.6989999999999998</v>
      </c>
      <c r="AE31" s="43">
        <v>4.8490000000000002</v>
      </c>
      <c r="AF31" s="43">
        <v>4.125</v>
      </c>
      <c r="AG31" s="32">
        <v>3.0000000000000001E-3</v>
      </c>
      <c r="AH31" s="32">
        <v>2E-3</v>
      </c>
      <c r="AI31" s="23">
        <f t="shared" si="2"/>
        <v>39.330000000000005</v>
      </c>
      <c r="AJ31" s="32">
        <v>3.234</v>
      </c>
      <c r="AK31" s="32">
        <v>5.26</v>
      </c>
      <c r="AL31" s="32">
        <v>2.7440000000000002</v>
      </c>
      <c r="AM31" s="32">
        <v>9.3490000000000002</v>
      </c>
      <c r="AN31" s="32">
        <v>4.9349999999999996</v>
      </c>
      <c r="AO31" s="32">
        <v>8.6940000000000008</v>
      </c>
      <c r="AP31" s="32">
        <v>0</v>
      </c>
      <c r="AQ31" s="32">
        <v>0</v>
      </c>
      <c r="AR31" s="23">
        <f t="shared" si="3"/>
        <v>34.216000000000001</v>
      </c>
      <c r="AS31" s="32">
        <v>1.778</v>
      </c>
      <c r="AT31" s="32">
        <v>0.56399999999999995</v>
      </c>
      <c r="AU31" s="23">
        <f t="shared" si="9"/>
        <v>2.3420000000000001</v>
      </c>
      <c r="AV31" s="43">
        <v>0</v>
      </c>
      <c r="AW31" s="43">
        <v>0</v>
      </c>
      <c r="AX31" s="32">
        <v>9.2170000000000005</v>
      </c>
      <c r="AY31" s="32">
        <v>7.7839999999999998</v>
      </c>
      <c r="AZ31" s="32">
        <v>0</v>
      </c>
      <c r="BA31" s="23">
        <f t="shared" si="10"/>
        <v>17.001000000000001</v>
      </c>
      <c r="BB31" s="32">
        <v>2.8839999999999999</v>
      </c>
      <c r="BC31" s="32">
        <v>2.7029999999999998</v>
      </c>
      <c r="BD31" s="32">
        <v>2.74</v>
      </c>
      <c r="BE31" s="32">
        <v>5.2309999999999999</v>
      </c>
      <c r="BF31" s="43">
        <v>3.8980000000000001</v>
      </c>
      <c r="BG31" s="43">
        <v>4.375</v>
      </c>
      <c r="BH31" s="23">
        <f t="shared" si="4"/>
        <v>21.831</v>
      </c>
      <c r="BI31" s="32">
        <v>0.54</v>
      </c>
      <c r="BJ31" s="32">
        <v>0.14299999999999999</v>
      </c>
      <c r="BK31" s="32">
        <v>1.258</v>
      </c>
      <c r="BL31" s="32">
        <v>0.57599999999999996</v>
      </c>
      <c r="BM31" s="23">
        <f t="shared" si="5"/>
        <v>2.5169999999999999</v>
      </c>
      <c r="BN31" s="32">
        <v>14.167999999999999</v>
      </c>
      <c r="BO31" s="32">
        <v>13.481999999999999</v>
      </c>
      <c r="BP31" s="23">
        <f t="shared" si="6"/>
        <v>27.65</v>
      </c>
      <c r="BQ31" s="32">
        <v>1.6830000000000001</v>
      </c>
      <c r="BR31" s="32">
        <v>2.5680000000000001</v>
      </c>
      <c r="BS31" s="32">
        <v>1.087</v>
      </c>
      <c r="BT31" s="32">
        <v>2.331</v>
      </c>
      <c r="BU31" s="32">
        <v>0.28599999999999998</v>
      </c>
      <c r="BV31" s="32">
        <v>1.742</v>
      </c>
      <c r="BW31" s="32">
        <v>0</v>
      </c>
      <c r="BX31" s="32">
        <v>1E-3</v>
      </c>
      <c r="BY31" s="23">
        <f t="shared" si="11"/>
        <v>9.6979999999999986</v>
      </c>
      <c r="BZ31" s="32">
        <v>6.8000000000000005E-2</v>
      </c>
      <c r="CA31" s="23"/>
      <c r="CB31" s="23"/>
      <c r="CD31" s="42"/>
    </row>
    <row r="32" spans="1:84" s="5" customFormat="1">
      <c r="A32" s="20">
        <v>42725</v>
      </c>
      <c r="B32" s="21" t="s">
        <v>61</v>
      </c>
      <c r="C32" s="22">
        <f t="shared" si="0"/>
        <v>231.37700000000001</v>
      </c>
      <c r="D32" s="43">
        <v>0</v>
      </c>
      <c r="E32" s="43">
        <v>4.5110000000000001</v>
      </c>
      <c r="F32" s="43">
        <v>6.59</v>
      </c>
      <c r="G32" s="43">
        <v>1.91</v>
      </c>
      <c r="H32" s="32">
        <v>0</v>
      </c>
      <c r="I32" s="32">
        <v>0</v>
      </c>
      <c r="J32" s="32">
        <v>0.68400000000000005</v>
      </c>
      <c r="K32" s="32">
        <v>0.32200000000000001</v>
      </c>
      <c r="L32" s="32">
        <v>8.2110000000000003</v>
      </c>
      <c r="M32" s="32">
        <v>7.3220000000000001</v>
      </c>
      <c r="N32" s="32">
        <f t="shared" si="7"/>
        <v>29.549999999999997</v>
      </c>
      <c r="O32" s="32">
        <v>10.099</v>
      </c>
      <c r="P32" s="32">
        <v>4.5819999999999999</v>
      </c>
      <c r="Q32" s="32">
        <f t="shared" si="8"/>
        <v>14.681000000000001</v>
      </c>
      <c r="R32" s="32">
        <v>12.705</v>
      </c>
      <c r="S32" s="32">
        <v>12.259</v>
      </c>
      <c r="T32" s="32">
        <v>0</v>
      </c>
      <c r="U32" s="32">
        <v>0</v>
      </c>
      <c r="V32" s="32">
        <v>0</v>
      </c>
      <c r="W32" s="32">
        <v>7.4139999999999997</v>
      </c>
      <c r="X32" s="32">
        <v>3.0000000000000001E-3</v>
      </c>
      <c r="Y32" s="32">
        <v>0</v>
      </c>
      <c r="Z32" s="23">
        <f t="shared" si="1"/>
        <v>32.381</v>
      </c>
      <c r="AA32" s="32">
        <v>9.0410000000000004</v>
      </c>
      <c r="AB32" s="32">
        <v>5.6619999999999999</v>
      </c>
      <c r="AC32" s="32">
        <v>8.9440000000000008</v>
      </c>
      <c r="AD32" s="32">
        <v>6.7069999999999999</v>
      </c>
      <c r="AE32" s="43">
        <v>4.8490000000000002</v>
      </c>
      <c r="AF32" s="43">
        <v>4.13</v>
      </c>
      <c r="AG32" s="32">
        <v>2E-3</v>
      </c>
      <c r="AH32" s="32">
        <v>2E-3</v>
      </c>
      <c r="AI32" s="23">
        <f t="shared" si="2"/>
        <v>39.33700000000001</v>
      </c>
      <c r="AJ32" s="32">
        <v>3.2269999999999999</v>
      </c>
      <c r="AK32" s="32">
        <v>5.282</v>
      </c>
      <c r="AL32" s="32">
        <v>2.7240000000000002</v>
      </c>
      <c r="AM32" s="32">
        <v>9.2460000000000004</v>
      </c>
      <c r="AN32" s="32">
        <v>4.9249999999999998</v>
      </c>
      <c r="AO32" s="32">
        <v>8.6969999999999992</v>
      </c>
      <c r="AP32" s="32">
        <v>0</v>
      </c>
      <c r="AQ32" s="32">
        <v>0</v>
      </c>
      <c r="AR32" s="23">
        <f t="shared" si="3"/>
        <v>34.100999999999999</v>
      </c>
      <c r="AS32" s="32">
        <v>1.758</v>
      </c>
      <c r="AT32" s="32">
        <v>0.57599999999999996</v>
      </c>
      <c r="AU32" s="23">
        <f t="shared" si="9"/>
        <v>2.3340000000000001</v>
      </c>
      <c r="AV32" s="43">
        <v>0</v>
      </c>
      <c r="AW32" s="43">
        <v>0</v>
      </c>
      <c r="AX32" s="32">
        <v>9.2309999999999999</v>
      </c>
      <c r="AY32" s="32">
        <v>7.8010000000000002</v>
      </c>
      <c r="AZ32" s="32">
        <v>0</v>
      </c>
      <c r="BA32" s="23">
        <f t="shared" si="10"/>
        <v>17.032</v>
      </c>
      <c r="BB32" s="32">
        <v>2.891</v>
      </c>
      <c r="BC32" s="32">
        <v>2.7789999999999999</v>
      </c>
      <c r="BD32" s="32">
        <v>2.7389999999999999</v>
      </c>
      <c r="BE32" s="32">
        <v>5.2190000000000003</v>
      </c>
      <c r="BF32" s="43">
        <v>3.89</v>
      </c>
      <c r="BG32" s="43">
        <v>4.3630000000000004</v>
      </c>
      <c r="BH32" s="23">
        <f t="shared" si="4"/>
        <v>21.881</v>
      </c>
      <c r="BI32" s="32">
        <v>0.54500000000000004</v>
      </c>
      <c r="BJ32" s="32">
        <v>0.14299999999999999</v>
      </c>
      <c r="BK32" s="32">
        <v>1.2709999999999999</v>
      </c>
      <c r="BL32" s="32">
        <v>0.57599999999999996</v>
      </c>
      <c r="BM32" s="23">
        <f t="shared" si="5"/>
        <v>2.5350000000000001</v>
      </c>
      <c r="BN32" s="32">
        <v>14.202999999999999</v>
      </c>
      <c r="BO32" s="32">
        <v>13.648</v>
      </c>
      <c r="BP32" s="23">
        <f t="shared" si="6"/>
        <v>27.850999999999999</v>
      </c>
      <c r="BQ32" s="32">
        <v>1.7390000000000001</v>
      </c>
      <c r="BR32" s="32">
        <v>2.5590000000000002</v>
      </c>
      <c r="BS32" s="32">
        <v>1.0840000000000001</v>
      </c>
      <c r="BT32" s="32">
        <v>2.3490000000000002</v>
      </c>
      <c r="BU32" s="32">
        <v>0.28799999999999998</v>
      </c>
      <c r="BV32" s="32">
        <v>1.742</v>
      </c>
      <c r="BW32" s="32">
        <v>1E-3</v>
      </c>
      <c r="BX32" s="32">
        <v>0</v>
      </c>
      <c r="BY32" s="23">
        <f t="shared" si="11"/>
        <v>9.7619999999999987</v>
      </c>
      <c r="BZ32" s="32">
        <v>6.8000000000000005E-2</v>
      </c>
      <c r="CA32" s="23"/>
      <c r="CB32" s="23"/>
      <c r="CD32" s="42"/>
    </row>
    <row r="33" spans="1:82" s="5" customFormat="1">
      <c r="A33" s="20">
        <v>42725</v>
      </c>
      <c r="B33" s="21" t="s">
        <v>62</v>
      </c>
      <c r="C33" s="22">
        <f t="shared" si="0"/>
        <v>231.68600000000001</v>
      </c>
      <c r="D33" s="43">
        <v>0</v>
      </c>
      <c r="E33" s="43">
        <v>4.5149999999999997</v>
      </c>
      <c r="F33" s="43">
        <v>6.5730000000000004</v>
      </c>
      <c r="G33" s="43">
        <v>1.905</v>
      </c>
      <c r="H33" s="32">
        <v>0</v>
      </c>
      <c r="I33" s="32">
        <v>1E-3</v>
      </c>
      <c r="J33" s="32">
        <v>0.82</v>
      </c>
      <c r="K33" s="32">
        <v>0.32</v>
      </c>
      <c r="L33" s="32">
        <v>8.2119999999999997</v>
      </c>
      <c r="M33" s="32">
        <v>7.3259999999999996</v>
      </c>
      <c r="N33" s="32">
        <f t="shared" si="7"/>
        <v>29.672000000000001</v>
      </c>
      <c r="O33" s="32">
        <v>10.077999999999999</v>
      </c>
      <c r="P33" s="32">
        <v>4.58</v>
      </c>
      <c r="Q33" s="32">
        <f t="shared" si="8"/>
        <v>14.657999999999999</v>
      </c>
      <c r="R33" s="32">
        <v>12.654999999999999</v>
      </c>
      <c r="S33" s="32">
        <v>12.176</v>
      </c>
      <c r="T33" s="32">
        <v>0</v>
      </c>
      <c r="U33" s="32">
        <v>0</v>
      </c>
      <c r="V33" s="32">
        <v>0</v>
      </c>
      <c r="W33" s="32">
        <v>8.1170000000000009</v>
      </c>
      <c r="X33" s="32">
        <v>3.0000000000000001E-3</v>
      </c>
      <c r="Y33" s="32">
        <v>0</v>
      </c>
      <c r="Z33" s="23">
        <f t="shared" si="1"/>
        <v>32.951000000000001</v>
      </c>
      <c r="AA33" s="32">
        <v>8.9480000000000004</v>
      </c>
      <c r="AB33" s="32">
        <v>5.6740000000000004</v>
      </c>
      <c r="AC33" s="32">
        <v>8.9459999999999997</v>
      </c>
      <c r="AD33" s="32">
        <v>6.6929999999999996</v>
      </c>
      <c r="AE33" s="43">
        <v>4.8529999999999998</v>
      </c>
      <c r="AF33" s="43">
        <v>4.1360000000000001</v>
      </c>
      <c r="AG33" s="32">
        <v>3.0000000000000001E-3</v>
      </c>
      <c r="AH33" s="32">
        <v>2E-3</v>
      </c>
      <c r="AI33" s="23">
        <f t="shared" si="2"/>
        <v>39.255000000000003</v>
      </c>
      <c r="AJ33" s="32">
        <v>3.1970000000000001</v>
      </c>
      <c r="AK33" s="32">
        <v>5.2670000000000003</v>
      </c>
      <c r="AL33" s="32">
        <v>2.7360000000000002</v>
      </c>
      <c r="AM33" s="32">
        <v>9.2629999999999999</v>
      </c>
      <c r="AN33" s="32">
        <v>4.8380000000000001</v>
      </c>
      <c r="AO33" s="32">
        <v>8.6910000000000007</v>
      </c>
      <c r="AP33" s="32">
        <v>0</v>
      </c>
      <c r="AQ33" s="32">
        <v>0</v>
      </c>
      <c r="AR33" s="23">
        <f t="shared" si="3"/>
        <v>33.992000000000004</v>
      </c>
      <c r="AS33" s="32">
        <v>1.75</v>
      </c>
      <c r="AT33" s="32">
        <v>0.56499999999999995</v>
      </c>
      <c r="AU33" s="23">
        <f t="shared" si="9"/>
        <v>2.3149999999999999</v>
      </c>
      <c r="AV33" s="43">
        <v>0</v>
      </c>
      <c r="AW33" s="43">
        <v>0</v>
      </c>
      <c r="AX33" s="32">
        <v>9.2750000000000004</v>
      </c>
      <c r="AY33" s="32">
        <v>7.7779999999999996</v>
      </c>
      <c r="AZ33" s="32">
        <v>-3.0000000000000001E-3</v>
      </c>
      <c r="BA33" s="23">
        <f t="shared" si="10"/>
        <v>17.05</v>
      </c>
      <c r="BB33" s="32">
        <v>2.8490000000000002</v>
      </c>
      <c r="BC33" s="32">
        <v>2.7919999999999998</v>
      </c>
      <c r="BD33" s="32">
        <v>2.7440000000000002</v>
      </c>
      <c r="BE33" s="32">
        <v>5.2329999999999997</v>
      </c>
      <c r="BF33" s="43">
        <v>3.895</v>
      </c>
      <c r="BG33" s="43">
        <v>4.3780000000000001</v>
      </c>
      <c r="BH33" s="23">
        <f t="shared" si="4"/>
        <v>21.890999999999998</v>
      </c>
      <c r="BI33" s="32">
        <v>0.55200000000000005</v>
      </c>
      <c r="BJ33" s="32">
        <v>0.14299999999999999</v>
      </c>
      <c r="BK33" s="32">
        <v>1.2769999999999999</v>
      </c>
      <c r="BL33" s="32">
        <v>0.58299999999999996</v>
      </c>
      <c r="BM33" s="23">
        <f t="shared" si="5"/>
        <v>2.5549999999999997</v>
      </c>
      <c r="BN33" s="32">
        <v>14.159000000000001</v>
      </c>
      <c r="BO33" s="32">
        <v>13.535</v>
      </c>
      <c r="BP33" s="23">
        <f t="shared" si="6"/>
        <v>27.694000000000003</v>
      </c>
      <c r="BQ33" s="32">
        <v>1.724</v>
      </c>
      <c r="BR33" s="32">
        <v>2.5569999999999999</v>
      </c>
      <c r="BS33" s="32">
        <v>1.083</v>
      </c>
      <c r="BT33" s="32">
        <v>2.3290000000000002</v>
      </c>
      <c r="BU33" s="32">
        <v>0.28399999999999997</v>
      </c>
      <c r="BV33" s="32">
        <v>1.744</v>
      </c>
      <c r="BW33" s="32">
        <v>0</v>
      </c>
      <c r="BX33" s="32">
        <v>0</v>
      </c>
      <c r="BY33" s="23">
        <f t="shared" si="11"/>
        <v>9.7210000000000001</v>
      </c>
      <c r="BZ33" s="32">
        <v>6.8000000000000005E-2</v>
      </c>
      <c r="CA33" s="23"/>
      <c r="CB33" s="23"/>
      <c r="CD33" s="42"/>
    </row>
    <row r="34" spans="1:82" s="5" customFormat="1">
      <c r="A34" s="20">
        <v>42725</v>
      </c>
      <c r="B34" s="21" t="s">
        <v>63</v>
      </c>
      <c r="C34" s="22">
        <f t="shared" si="0"/>
        <v>231.23699999999999</v>
      </c>
      <c r="D34" s="43">
        <v>0</v>
      </c>
      <c r="E34" s="43">
        <v>4.5229999999999997</v>
      </c>
      <c r="F34" s="43">
        <v>6.5620000000000003</v>
      </c>
      <c r="G34" s="43">
        <v>1.9</v>
      </c>
      <c r="H34" s="32">
        <v>0</v>
      </c>
      <c r="I34" s="32">
        <v>0</v>
      </c>
      <c r="J34" s="32">
        <v>0.81299999999999994</v>
      </c>
      <c r="K34" s="32">
        <v>0.32500000000000001</v>
      </c>
      <c r="L34" s="32">
        <v>8.2110000000000003</v>
      </c>
      <c r="M34" s="32">
        <v>7.319</v>
      </c>
      <c r="N34" s="32">
        <f t="shared" si="7"/>
        <v>29.653000000000002</v>
      </c>
      <c r="O34" s="32">
        <v>9.99</v>
      </c>
      <c r="P34" s="32">
        <v>4.58</v>
      </c>
      <c r="Q34" s="32">
        <f t="shared" si="8"/>
        <v>14.57</v>
      </c>
      <c r="R34" s="32">
        <v>12.632999999999999</v>
      </c>
      <c r="S34" s="32">
        <v>12.159000000000001</v>
      </c>
      <c r="T34" s="32">
        <v>0</v>
      </c>
      <c r="U34" s="32">
        <v>0</v>
      </c>
      <c r="V34" s="32">
        <v>0</v>
      </c>
      <c r="W34" s="32">
        <v>8.0850000000000009</v>
      </c>
      <c r="X34" s="32">
        <v>4.0000000000000001E-3</v>
      </c>
      <c r="Y34" s="32">
        <v>0</v>
      </c>
      <c r="Z34" s="23">
        <f t="shared" si="1"/>
        <v>32.881</v>
      </c>
      <c r="AA34" s="32">
        <v>8.9269999999999996</v>
      </c>
      <c r="AB34" s="32">
        <v>5.5620000000000003</v>
      </c>
      <c r="AC34" s="32">
        <v>9.0020000000000007</v>
      </c>
      <c r="AD34" s="32">
        <v>6.7009999999999996</v>
      </c>
      <c r="AE34" s="43">
        <v>4.8449999999999998</v>
      </c>
      <c r="AF34" s="43">
        <v>4.133</v>
      </c>
      <c r="AG34" s="32">
        <v>3.0000000000000001E-3</v>
      </c>
      <c r="AH34" s="32">
        <v>2E-3</v>
      </c>
      <c r="AI34" s="23">
        <f t="shared" si="2"/>
        <v>39.175000000000004</v>
      </c>
      <c r="AJ34" s="32">
        <v>3.2149999999999999</v>
      </c>
      <c r="AK34" s="32">
        <v>5.2750000000000004</v>
      </c>
      <c r="AL34" s="32">
        <v>2.7410000000000001</v>
      </c>
      <c r="AM34" s="32">
        <v>9.3369999999999997</v>
      </c>
      <c r="AN34" s="32">
        <v>4.8319999999999999</v>
      </c>
      <c r="AO34" s="32">
        <v>8.69</v>
      </c>
      <c r="AP34" s="32">
        <v>1E-3</v>
      </c>
      <c r="AQ34" s="32">
        <v>0</v>
      </c>
      <c r="AR34" s="23">
        <f t="shared" si="3"/>
        <v>34.090999999999994</v>
      </c>
      <c r="AS34" s="32">
        <v>1.7569999999999999</v>
      </c>
      <c r="AT34" s="32">
        <v>0.55800000000000005</v>
      </c>
      <c r="AU34" s="23">
        <f t="shared" si="9"/>
        <v>2.3149999999999999</v>
      </c>
      <c r="AV34" s="43">
        <v>0</v>
      </c>
      <c r="AW34" s="43">
        <v>0</v>
      </c>
      <c r="AX34" s="32">
        <v>9.2650000000000006</v>
      </c>
      <c r="AY34" s="32">
        <v>7.6639999999999997</v>
      </c>
      <c r="AZ34" s="32">
        <v>0</v>
      </c>
      <c r="BA34" s="23">
        <f t="shared" si="10"/>
        <v>16.929000000000002</v>
      </c>
      <c r="BB34" s="32">
        <v>2.7490000000000001</v>
      </c>
      <c r="BC34" s="32">
        <v>2.73</v>
      </c>
      <c r="BD34" s="32">
        <v>2.7370000000000001</v>
      </c>
      <c r="BE34" s="32">
        <v>5.2140000000000004</v>
      </c>
      <c r="BF34" s="43">
        <v>3.879</v>
      </c>
      <c r="BG34" s="43">
        <v>4.3630000000000004</v>
      </c>
      <c r="BH34" s="23">
        <f t="shared" si="4"/>
        <v>21.672000000000001</v>
      </c>
      <c r="BI34" s="32">
        <v>0.54700000000000004</v>
      </c>
      <c r="BJ34" s="32">
        <v>0.14299999999999999</v>
      </c>
      <c r="BK34" s="32">
        <v>1.2669999999999999</v>
      </c>
      <c r="BL34" s="32">
        <v>0.57199999999999995</v>
      </c>
      <c r="BM34" s="23">
        <f t="shared" si="5"/>
        <v>2.5289999999999999</v>
      </c>
      <c r="BN34" s="32">
        <v>14.177</v>
      </c>
      <c r="BO34" s="32">
        <v>13.64</v>
      </c>
      <c r="BP34" s="23">
        <f t="shared" si="6"/>
        <v>27.817</v>
      </c>
      <c r="BQ34" s="32">
        <v>1.6619999999999999</v>
      </c>
      <c r="BR34" s="32">
        <v>2.5529999999999999</v>
      </c>
      <c r="BS34" s="32">
        <v>1.081</v>
      </c>
      <c r="BT34" s="32">
        <v>2.3490000000000002</v>
      </c>
      <c r="BU34" s="32">
        <v>0.28499999999999998</v>
      </c>
      <c r="BV34" s="32">
        <v>1.7410000000000001</v>
      </c>
      <c r="BW34" s="32">
        <v>1E-3</v>
      </c>
      <c r="BX34" s="32">
        <v>1E-3</v>
      </c>
      <c r="BY34" s="23">
        <f t="shared" si="11"/>
        <v>9.6729999999999983</v>
      </c>
      <c r="BZ34" s="32">
        <v>6.8000000000000005E-2</v>
      </c>
      <c r="CA34" s="23"/>
      <c r="CB34" s="23"/>
      <c r="CD34" s="42"/>
    </row>
    <row r="35" spans="1:82" s="5" customFormat="1">
      <c r="A35" s="24" t="s">
        <v>64</v>
      </c>
      <c r="B35" s="24"/>
      <c r="C35" s="25">
        <f t="shared" ref="C35:BN35" si="12">SUM(C11:C34)</f>
        <v>5534.4169999999995</v>
      </c>
      <c r="D35" s="25">
        <f t="shared" si="12"/>
        <v>0</v>
      </c>
      <c r="E35" s="25">
        <f t="shared" si="12"/>
        <v>108.57299999999999</v>
      </c>
      <c r="F35" s="25">
        <f t="shared" si="12"/>
        <v>158.00800000000001</v>
      </c>
      <c r="G35" s="25">
        <f t="shared" si="12"/>
        <v>45.67799999999999</v>
      </c>
      <c r="H35" s="25">
        <f t="shared" si="12"/>
        <v>5.0000000000000001E-3</v>
      </c>
      <c r="I35" s="25">
        <f t="shared" si="12"/>
        <v>1.1000000000000003E-2</v>
      </c>
      <c r="J35" s="25">
        <f t="shared" si="12"/>
        <v>19.140999999999998</v>
      </c>
      <c r="K35" s="25">
        <f t="shared" si="12"/>
        <v>8.5090000000000021</v>
      </c>
      <c r="L35" s="25">
        <f t="shared" si="12"/>
        <v>172.59099999999998</v>
      </c>
      <c r="M35" s="25">
        <f t="shared" si="12"/>
        <v>180.48199999999997</v>
      </c>
      <c r="N35" s="26">
        <f t="shared" si="12"/>
        <v>692.99799999999993</v>
      </c>
      <c r="O35" s="25">
        <f t="shared" si="12"/>
        <v>243.32700000000003</v>
      </c>
      <c r="P35" s="25">
        <f>SUM(P11:P34)</f>
        <v>109.83199999999999</v>
      </c>
      <c r="Q35" s="25">
        <f>SUM(Q11:Q34)</f>
        <v>353.15899999999993</v>
      </c>
      <c r="R35" s="25">
        <f t="shared" si="12"/>
        <v>300.86299999999994</v>
      </c>
      <c r="S35" s="25">
        <f t="shared" si="12"/>
        <v>290.10399999999998</v>
      </c>
      <c r="T35" s="25">
        <f t="shared" si="12"/>
        <v>0</v>
      </c>
      <c r="U35" s="25">
        <f t="shared" si="12"/>
        <v>0</v>
      </c>
      <c r="V35" s="25">
        <f t="shared" si="12"/>
        <v>0</v>
      </c>
      <c r="W35" s="25">
        <f t="shared" si="12"/>
        <v>159.208</v>
      </c>
      <c r="X35" s="25">
        <f t="shared" si="12"/>
        <v>7.7000000000000027E-2</v>
      </c>
      <c r="Y35" s="25">
        <f t="shared" si="12"/>
        <v>0</v>
      </c>
      <c r="Z35" s="25">
        <f t="shared" si="12"/>
        <v>750.25199999999995</v>
      </c>
      <c r="AA35" s="25">
        <f t="shared" si="12"/>
        <v>213.68100000000001</v>
      </c>
      <c r="AB35" s="25">
        <f t="shared" si="12"/>
        <v>128.99300000000002</v>
      </c>
      <c r="AC35" s="25">
        <f t="shared" si="12"/>
        <v>219.21199999999993</v>
      </c>
      <c r="AD35" s="25">
        <f t="shared" si="12"/>
        <v>161.00200000000004</v>
      </c>
      <c r="AE35" s="25">
        <f t="shared" si="12"/>
        <v>114.973</v>
      </c>
      <c r="AF35" s="25">
        <f t="shared" si="12"/>
        <v>127.32100000000001</v>
      </c>
      <c r="AG35" s="25">
        <f t="shared" si="12"/>
        <v>6.6000000000000017E-2</v>
      </c>
      <c r="AH35" s="25">
        <f t="shared" si="12"/>
        <v>4.9000000000000023E-2</v>
      </c>
      <c r="AI35" s="25">
        <f t="shared" si="12"/>
        <v>965.29700000000025</v>
      </c>
      <c r="AJ35" s="25">
        <f t="shared" si="12"/>
        <v>77.490000000000009</v>
      </c>
      <c r="AK35" s="25">
        <f t="shared" si="12"/>
        <v>127.04200000000002</v>
      </c>
      <c r="AL35" s="25">
        <f t="shared" si="12"/>
        <v>65.583000000000013</v>
      </c>
      <c r="AM35" s="25">
        <f t="shared" si="12"/>
        <v>226.191</v>
      </c>
      <c r="AN35" s="25">
        <f t="shared" si="12"/>
        <v>117.774</v>
      </c>
      <c r="AO35" s="25">
        <f t="shared" si="12"/>
        <v>208.89</v>
      </c>
      <c r="AP35" s="25">
        <f t="shared" si="12"/>
        <v>1E-3</v>
      </c>
      <c r="AQ35" s="25">
        <f t="shared" si="12"/>
        <v>0</v>
      </c>
      <c r="AR35" s="25">
        <f t="shared" si="12"/>
        <v>822.971</v>
      </c>
      <c r="AS35" s="25">
        <f t="shared" si="12"/>
        <v>42.157999999999987</v>
      </c>
      <c r="AT35" s="25">
        <f t="shared" si="12"/>
        <v>13.901</v>
      </c>
      <c r="AU35" s="25">
        <f t="shared" si="12"/>
        <v>56.058999999999997</v>
      </c>
      <c r="AV35" s="25">
        <f>SUM(AV11:AV34)</f>
        <v>0</v>
      </c>
      <c r="AW35" s="25">
        <f>SUM(AW11:AW34)</f>
        <v>0</v>
      </c>
      <c r="AX35" s="25">
        <f t="shared" si="12"/>
        <v>221.46100000000001</v>
      </c>
      <c r="AY35" s="25">
        <f t="shared" si="12"/>
        <v>187.05999999999992</v>
      </c>
      <c r="AZ35" s="25">
        <f t="shared" si="12"/>
        <v>-8.0000000000000002E-3</v>
      </c>
      <c r="BA35" s="25">
        <f t="shared" si="12"/>
        <v>408.51300000000003</v>
      </c>
      <c r="BB35" s="25">
        <f t="shared" si="12"/>
        <v>68.406000000000006</v>
      </c>
      <c r="BC35" s="25">
        <f t="shared" si="12"/>
        <v>66.582000000000008</v>
      </c>
      <c r="BD35" s="25">
        <f t="shared" si="12"/>
        <v>65.697000000000003</v>
      </c>
      <c r="BE35" s="25">
        <f t="shared" si="12"/>
        <v>125.27499999999996</v>
      </c>
      <c r="BF35" s="25">
        <f t="shared" si="12"/>
        <v>94.418999999999997</v>
      </c>
      <c r="BG35" s="25">
        <f t="shared" si="12"/>
        <v>104.837</v>
      </c>
      <c r="BH35" s="25">
        <f t="shared" si="12"/>
        <v>525.21600000000001</v>
      </c>
      <c r="BI35" s="25">
        <f t="shared" si="12"/>
        <v>13.054</v>
      </c>
      <c r="BJ35" s="25">
        <f t="shared" si="12"/>
        <v>3.4159999999999981</v>
      </c>
      <c r="BK35" s="25">
        <f t="shared" si="12"/>
        <v>30.215</v>
      </c>
      <c r="BL35" s="25">
        <f t="shared" si="12"/>
        <v>13.801</v>
      </c>
      <c r="BM35" s="25">
        <f t="shared" si="12"/>
        <v>60.486000000000004</v>
      </c>
      <c r="BN35" s="25">
        <f t="shared" si="12"/>
        <v>340.71799999999996</v>
      </c>
      <c r="BO35" s="25">
        <f t="shared" ref="BO35:CB35" si="13">SUM(BO11:BO34)</f>
        <v>327.82700000000006</v>
      </c>
      <c r="BP35" s="25">
        <f t="shared" si="13"/>
        <v>668.54499999999996</v>
      </c>
      <c r="BQ35" s="25">
        <f t="shared" si="13"/>
        <v>40.865999999999985</v>
      </c>
      <c r="BR35" s="25">
        <f t="shared" si="13"/>
        <v>61.296999999999997</v>
      </c>
      <c r="BS35" s="25">
        <f t="shared" si="13"/>
        <v>25.914999999999996</v>
      </c>
      <c r="BT35" s="25">
        <f t="shared" si="13"/>
        <v>56.083000000000013</v>
      </c>
      <c r="BU35" s="25">
        <f t="shared" si="13"/>
        <v>6.7910000000000004</v>
      </c>
      <c r="BV35" s="25">
        <f>SUM(BV11:BV34)</f>
        <v>41.579999999999991</v>
      </c>
      <c r="BW35" s="25">
        <f>SUM(BW11:BW34)</f>
        <v>1.2000000000000004E-2</v>
      </c>
      <c r="BX35" s="25">
        <f>SUM(BX11:BX34)</f>
        <v>9.0000000000000011E-3</v>
      </c>
      <c r="BY35" s="25">
        <f>SUM(BY11:BY34)</f>
        <v>232.553</v>
      </c>
      <c r="BZ35" s="25">
        <f t="shared" si="13"/>
        <v>1.632000000000001</v>
      </c>
      <c r="CA35" s="25">
        <f t="shared" si="13"/>
        <v>0</v>
      </c>
      <c r="CB35" s="25">
        <f t="shared" si="13"/>
        <v>0</v>
      </c>
    </row>
    <row r="36" spans="1:82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2">
      <c r="A37" s="40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R37" s="4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40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40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40" t="s">
        <v>82</v>
      </c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2">
      <c r="A38" s="2"/>
      <c r="K38" s="29"/>
    </row>
    <row r="39" spans="1:82">
      <c r="A39" s="2"/>
      <c r="K39" s="29"/>
    </row>
    <row r="40" spans="1:82">
      <c r="A40" s="2"/>
      <c r="K40" s="29"/>
    </row>
    <row r="41" spans="1:82">
      <c r="K41" s="29"/>
      <c r="R41" s="27"/>
      <c r="AJ41" s="27"/>
      <c r="AV41" s="27"/>
      <c r="BN41" s="27"/>
    </row>
    <row r="42" spans="1:82">
      <c r="K42" s="29"/>
      <c r="R42" s="27"/>
      <c r="AJ42" s="27"/>
      <c r="AV42" s="27"/>
      <c r="BN42" s="27" t="s">
        <v>69</v>
      </c>
    </row>
    <row r="43" spans="1:82">
      <c r="K43" s="29"/>
      <c r="R43" s="27"/>
      <c r="AJ43" s="27"/>
      <c r="AV43" s="27"/>
      <c r="BN43" s="27" t="s">
        <v>70</v>
      </c>
    </row>
    <row r="44" spans="1:82">
      <c r="A44" s="2"/>
      <c r="H44" s="2" t="s">
        <v>71</v>
      </c>
      <c r="K44" s="29"/>
      <c r="S44" s="27"/>
      <c r="T44" s="27"/>
      <c r="Y44" s="2" t="s">
        <v>72</v>
      </c>
      <c r="AK44" s="27"/>
      <c r="AL44" s="27"/>
      <c r="AQ44" s="2" t="s">
        <v>73</v>
      </c>
      <c r="AW44" s="27"/>
      <c r="AX44" s="27"/>
      <c r="BC44" s="2" t="s">
        <v>74</v>
      </c>
      <c r="BO44" s="27"/>
      <c r="BP44" s="27"/>
      <c r="BQ44" s="2"/>
      <c r="BR44" s="2"/>
      <c r="BS44" s="2"/>
      <c r="BT44" s="2"/>
      <c r="BU44" s="2" t="s">
        <v>75</v>
      </c>
      <c r="BV44" s="2"/>
    </row>
    <row r="45" spans="1:82">
      <c r="A45" s="2"/>
      <c r="K45" s="29"/>
      <c r="S45" s="27"/>
      <c r="T45" s="27"/>
      <c r="AK45" s="27"/>
      <c r="AL45" s="27"/>
      <c r="AW45" s="27"/>
      <c r="AX45" s="27"/>
      <c r="BO45" s="27"/>
      <c r="BP45" s="27"/>
      <c r="BQ45" s="2"/>
      <c r="BR45" s="2"/>
      <c r="BS45" s="2"/>
      <c r="BT45" s="2"/>
      <c r="BU45" s="2"/>
      <c r="BV45" s="2"/>
    </row>
    <row r="46" spans="1:82">
      <c r="J46" s="28"/>
      <c r="K46" s="28"/>
      <c r="L46" s="28"/>
      <c r="M46" s="28"/>
      <c r="AX46" s="28"/>
      <c r="AY46" s="28"/>
      <c r="AZ46" s="28"/>
    </row>
    <row r="47" spans="1:82">
      <c r="J47" s="28"/>
      <c r="K47" s="28"/>
      <c r="L47" s="28"/>
      <c r="M47" s="28"/>
      <c r="AX47" s="28"/>
      <c r="AY47" s="28"/>
      <c r="AZ47" s="28"/>
    </row>
    <row r="48" spans="1:82">
      <c r="J48" s="28"/>
      <c r="K48" s="28"/>
      <c r="L48" s="28"/>
      <c r="M48" s="28"/>
      <c r="AX48" s="28"/>
      <c r="AY48" s="28"/>
      <c r="AZ48" s="28"/>
    </row>
    <row r="49" spans="10:52">
      <c r="J49" s="28"/>
      <c r="K49" s="28"/>
      <c r="L49" s="28"/>
      <c r="M49" s="28"/>
      <c r="AX49" s="28"/>
      <c r="AY49" s="28"/>
      <c r="AZ49" s="28"/>
    </row>
    <row r="50" spans="10:52">
      <c r="J50" s="28"/>
      <c r="K50" s="28"/>
      <c r="L50" s="28"/>
      <c r="M50" s="28"/>
      <c r="AX50" s="28"/>
      <c r="AY50" s="28"/>
      <c r="AZ50" s="28"/>
    </row>
    <row r="51" spans="10:52">
      <c r="J51" s="28"/>
      <c r="K51" s="28"/>
      <c r="L51" s="28"/>
      <c r="M51" s="28"/>
      <c r="AX51" s="28"/>
      <c r="AY51" s="28"/>
      <c r="AZ51" s="28"/>
    </row>
    <row r="52" spans="10:52">
      <c r="J52" s="28"/>
      <c r="K52" s="28"/>
      <c r="L52" s="28"/>
      <c r="M52" s="28"/>
      <c r="AX52" s="28"/>
      <c r="AY52" s="28"/>
      <c r="AZ52" s="28"/>
    </row>
    <row r="53" spans="10:52">
      <c r="J53" s="28"/>
      <c r="K53" s="28"/>
      <c r="L53" s="28"/>
      <c r="M53" s="28"/>
      <c r="AX53" s="28"/>
      <c r="AY53" s="28"/>
      <c r="AZ53" s="28"/>
    </row>
    <row r="54" spans="10:52">
      <c r="J54" s="28"/>
      <c r="K54" s="28"/>
      <c r="L54" s="28"/>
      <c r="M54" s="28"/>
      <c r="AX54" s="28"/>
      <c r="AY54" s="28"/>
      <c r="AZ54" s="28"/>
    </row>
    <row r="55" spans="10:52">
      <c r="J55" s="28"/>
      <c r="K55" s="28"/>
      <c r="L55" s="28"/>
      <c r="M55" s="28"/>
      <c r="AX55" s="28"/>
      <c r="AY55" s="28"/>
      <c r="AZ55" s="28"/>
    </row>
    <row r="56" spans="10:52">
      <c r="J56" s="28"/>
      <c r="K56" s="28"/>
      <c r="L56" s="28"/>
      <c r="M56" s="28"/>
      <c r="AX56" s="28"/>
      <c r="AY56" s="28"/>
      <c r="AZ56" s="28"/>
    </row>
    <row r="57" spans="10:52">
      <c r="J57" s="28"/>
      <c r="K57" s="28"/>
      <c r="L57" s="28"/>
      <c r="M57" s="28"/>
      <c r="AX57" s="28"/>
      <c r="AY57" s="28"/>
      <c r="AZ57" s="28"/>
    </row>
    <row r="58" spans="10:52">
      <c r="J58" s="28"/>
      <c r="K58" s="28"/>
      <c r="L58" s="28"/>
      <c r="M58" s="28"/>
      <c r="AX58" s="28"/>
      <c r="AY58" s="28"/>
      <c r="AZ58" s="28"/>
    </row>
    <row r="59" spans="10:52">
      <c r="J59" s="28"/>
      <c r="K59" s="28"/>
      <c r="L59" s="28"/>
      <c r="M59" s="28"/>
      <c r="AX59" s="28"/>
      <c r="AY59" s="28"/>
      <c r="AZ59" s="28"/>
    </row>
    <row r="60" spans="10:52">
      <c r="J60" s="28"/>
      <c r="K60" s="28"/>
      <c r="L60" s="28"/>
      <c r="M60" s="28"/>
      <c r="AX60" s="28"/>
      <c r="AY60" s="28"/>
      <c r="AZ60" s="28"/>
    </row>
    <row r="61" spans="10:52">
      <c r="J61" s="28"/>
      <c r="K61" s="28"/>
      <c r="L61" s="28"/>
      <c r="M61" s="28"/>
      <c r="AX61" s="28"/>
      <c r="AY61" s="28"/>
      <c r="AZ61" s="28"/>
    </row>
    <row r="62" spans="10:52">
      <c r="J62" s="28"/>
      <c r="K62" s="28"/>
      <c r="L62" s="28"/>
      <c r="M62" s="28"/>
      <c r="AX62" s="28"/>
      <c r="AY62" s="28"/>
      <c r="AZ62" s="28"/>
    </row>
    <row r="63" spans="10:52">
      <c r="AX63" s="28"/>
      <c r="AY63" s="28"/>
      <c r="AZ63" s="28"/>
    </row>
  </sheetData>
  <mergeCells count="28">
    <mergeCell ref="BZ8:BZ9"/>
    <mergeCell ref="AV8:AZ8"/>
    <mergeCell ref="CA8:CA9"/>
    <mergeCell ref="CB8:CB9"/>
    <mergeCell ref="BH8:BH9"/>
    <mergeCell ref="BI8:BL8"/>
    <mergeCell ref="BM8:BM9"/>
    <mergeCell ref="BN8:BO8"/>
    <mergeCell ref="BP8:BP9"/>
    <mergeCell ref="BQ8:BX8"/>
    <mergeCell ref="AU8:AU9"/>
    <mergeCell ref="AS8:AT8"/>
    <mergeCell ref="BA8:BA9"/>
    <mergeCell ref="BB8:BG8"/>
    <mergeCell ref="BY8:BY9"/>
    <mergeCell ref="AJ8:AQ8"/>
    <mergeCell ref="AR8:AR9"/>
    <mergeCell ref="O8:P8"/>
    <mergeCell ref="Q8:Q9"/>
    <mergeCell ref="R8:Y8"/>
    <mergeCell ref="Z8:Z9"/>
    <mergeCell ref="AA8:AH8"/>
    <mergeCell ref="AI8:AI9"/>
    <mergeCell ref="A8:A9"/>
    <mergeCell ref="B8:B9"/>
    <mergeCell ref="C8:C9"/>
    <mergeCell ref="D8:M8"/>
    <mergeCell ref="N8:N9"/>
  </mergeCells>
  <phoneticPr fontId="14" type="noConversion"/>
  <conditionalFormatting sqref="AX11:BE34 BH11:CB34 BA12:BA37 H11:AD34 AG11:AU34 AU12:AU37 AW35:AW37 AV35">
    <cfRule type="cellIs" dxfId="123" priority="69" stopIfTrue="1" operator="equal">
      <formula>#REF!</formula>
    </cfRule>
    <cfRule type="cellIs" dxfId="122" priority="70" stopIfTrue="1" operator="equal">
      <formula>#REF!</formula>
    </cfRule>
  </conditionalFormatting>
  <conditionalFormatting sqref="AK35:AU37 AX35:BM37 C35:Q37 S35:AI37 AJ35 BO35:CB37">
    <cfRule type="cellIs" dxfId="121" priority="35" stopIfTrue="1" operator="equal">
      <formula>C$38</formula>
    </cfRule>
    <cfRule type="cellIs" dxfId="120" priority="36" stopIfTrue="1" operator="equal">
      <formula>#REF!</formula>
    </cfRule>
  </conditionalFormatting>
  <conditionalFormatting sqref="BN35">
    <cfRule type="cellIs" dxfId="119" priority="427" stopIfTrue="1" operator="equal">
      <formula>BN$38</formula>
    </cfRule>
    <cfRule type="cellIs" dxfId="118" priority="428" stopIfTrue="1" operator="equal">
      <formula>#REF!</formula>
    </cfRule>
  </conditionalFormatting>
  <conditionalFormatting sqref="R35">
    <cfRule type="cellIs" dxfId="117" priority="445" stopIfTrue="1" operator="equal">
      <formula>R$38</formula>
    </cfRule>
    <cfRule type="cellIs" dxfId="116" priority="446" stopIfTrue="1" operator="equal">
      <formula>#REF!</formula>
    </cfRule>
  </conditionalFormatting>
  <conditionalFormatting sqref="AU35:AU37">
    <cfRule type="cellIs" dxfId="115" priority="731" stopIfTrue="1" operator="equal">
      <formula>AW$38</formula>
    </cfRule>
    <cfRule type="cellIs" dxfId="114" priority="732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C46"/>
  <sheetViews>
    <sheetView topLeftCell="A3" zoomScale="60" zoomScaleNormal="60" workbookViewId="0">
      <selection activeCell="CB1" sqref="CB1:CD1048576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" style="2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customWidth="1"/>
    <col min="79" max="79" width="11.7109375" style="5" bestFit="1" customWidth="1"/>
    <col min="80" max="80" width="12.7109375" style="2"/>
    <col min="81" max="81" width="12.85546875" style="2" bestFit="1" customWidth="1"/>
    <col min="82" max="16384" width="12.7109375" style="2"/>
  </cols>
  <sheetData>
    <row r="1" spans="1:79">
      <c r="A1" s="1"/>
      <c r="B1" s="1"/>
      <c r="C1" s="1"/>
      <c r="H1" s="3"/>
      <c r="I1" s="4"/>
    </row>
    <row r="2" spans="1:79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U2" s="7"/>
      <c r="V2" s="7"/>
      <c r="AB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</row>
    <row r="3" spans="1:79" s="6" customFormat="1">
      <c r="B3" s="8"/>
      <c r="C3" s="8"/>
      <c r="D3" s="8"/>
      <c r="E3" s="8"/>
      <c r="F3" s="8"/>
      <c r="G3" s="8"/>
      <c r="H3" s="8"/>
      <c r="I3" s="8" t="s">
        <v>80</v>
      </c>
      <c r="J3" s="8"/>
      <c r="K3" s="8"/>
      <c r="L3" s="8"/>
      <c r="M3" s="8"/>
      <c r="N3" s="8"/>
      <c r="O3" s="8"/>
      <c r="P3" s="8"/>
      <c r="Q3" s="8"/>
      <c r="R3" s="8"/>
      <c r="S3" s="8"/>
      <c r="U3" s="8"/>
      <c r="V3" s="8"/>
      <c r="AB3" s="8" t="str">
        <f>$I3</f>
        <v>РЕЗУЛЬТАТОВ  ЗАМЕРА РЕАКТИВНОЙ  МОЩНОСТИ</v>
      </c>
      <c r="AQ3" s="8" t="str">
        <f>$I3</f>
        <v>РЕЗУЛЬТАТОВ  ЗАМЕРА РЕАКТИВНОЙ  МОЩНОСТИ</v>
      </c>
      <c r="BD3" s="8" t="str">
        <f>$I3</f>
        <v>РЕЗУЛЬТАТОВ  ЗАМЕРА РЕАКТИВНОЙ  МОЩНОСТИ</v>
      </c>
      <c r="BN3" s="8"/>
      <c r="BT3" s="8" t="str">
        <f>$I3</f>
        <v>РЕЗУЛЬТАТОВ  ЗАМЕРА РЕАКТИВНОЙ  МОЩНОСТИ</v>
      </c>
    </row>
    <row r="4" spans="1:79" s="9" customFormat="1">
      <c r="B4" s="8"/>
      <c r="C4" s="8"/>
      <c r="D4" s="8"/>
      <c r="E4" s="8"/>
      <c r="F4" s="8"/>
      <c r="G4" s="8"/>
      <c r="H4" s="8"/>
      <c r="I4" s="8" t="s">
        <v>85</v>
      </c>
      <c r="J4" s="8"/>
      <c r="K4" s="8"/>
      <c r="L4" s="8"/>
      <c r="M4" s="8"/>
      <c r="N4" s="8"/>
      <c r="O4" s="8"/>
      <c r="P4" s="8"/>
      <c r="Q4" s="8"/>
      <c r="R4" s="8"/>
      <c r="S4" s="8"/>
      <c r="U4" s="8"/>
      <c r="V4" s="8"/>
      <c r="AB4" s="8" t="str">
        <f>$I4</f>
        <v xml:space="preserve">за  21 ДЕКАБРЯ 2016 года (время московское). </v>
      </c>
      <c r="AQ4" s="8" t="str">
        <f>$I4</f>
        <v xml:space="preserve">за  21 ДЕКАБРЯ 2016 года (время московское). </v>
      </c>
      <c r="BD4" s="8" t="str">
        <f>$I4</f>
        <v xml:space="preserve">за  21 ДЕКАБРЯ 2016 года (время московское). </v>
      </c>
      <c r="BN4" s="8"/>
      <c r="BT4" s="8" t="str">
        <f>$I4</f>
        <v xml:space="preserve">за  21 ДЕКАБРЯ 2016 года (время московское). </v>
      </c>
    </row>
    <row r="5" spans="1:79" s="10" customFormat="1" ht="15.75">
      <c r="B5" s="11"/>
      <c r="C5" s="11"/>
      <c r="D5" s="11"/>
      <c r="E5" s="11"/>
      <c r="F5" s="11"/>
      <c r="G5" s="11"/>
      <c r="H5" s="11"/>
      <c r="I5" s="11" t="s">
        <v>79</v>
      </c>
      <c r="J5" s="11"/>
      <c r="K5" s="11"/>
      <c r="L5" s="11"/>
      <c r="M5" s="11"/>
      <c r="N5" s="38"/>
      <c r="O5" s="11"/>
      <c r="P5" s="11"/>
      <c r="Q5" s="11"/>
      <c r="R5" s="11"/>
      <c r="S5" s="11"/>
      <c r="U5" s="11"/>
      <c r="V5" s="11"/>
      <c r="AB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79">
      <c r="A6" s="12"/>
      <c r="B6" s="12"/>
      <c r="C6" s="12"/>
      <c r="G6" s="13"/>
      <c r="AV6" s="14"/>
    </row>
    <row r="7" spans="1:79">
      <c r="A7" s="15"/>
      <c r="B7" s="15"/>
      <c r="C7" s="15"/>
      <c r="D7" s="15"/>
      <c r="E7" s="15"/>
      <c r="G7" s="15"/>
      <c r="H7" s="15"/>
    </row>
    <row r="8" spans="1:79" s="16" customFormat="1" ht="45" customHeight="1">
      <c r="A8" s="49" t="s">
        <v>2</v>
      </c>
      <c r="B8" s="50" t="s">
        <v>3</v>
      </c>
      <c r="C8" s="51" t="s">
        <v>4</v>
      </c>
      <c r="D8" s="52" t="s">
        <v>5</v>
      </c>
      <c r="E8" s="53"/>
      <c r="F8" s="53"/>
      <c r="G8" s="53"/>
      <c r="H8" s="53"/>
      <c r="I8" s="53"/>
      <c r="J8" s="53"/>
      <c r="K8" s="53"/>
      <c r="L8" s="53"/>
      <c r="M8" s="53"/>
      <c r="N8" s="51" t="s">
        <v>5</v>
      </c>
      <c r="O8" s="55" t="s">
        <v>6</v>
      </c>
      <c r="P8" s="56"/>
      <c r="Q8" s="57" t="s">
        <v>6</v>
      </c>
      <c r="R8" s="52" t="s">
        <v>7</v>
      </c>
      <c r="S8" s="53"/>
      <c r="T8" s="53"/>
      <c r="U8" s="53"/>
      <c r="V8" s="53"/>
      <c r="W8" s="53"/>
      <c r="X8" s="53"/>
      <c r="Y8" s="59"/>
      <c r="Z8" s="51" t="s">
        <v>8</v>
      </c>
      <c r="AA8" s="52" t="s">
        <v>9</v>
      </c>
      <c r="AB8" s="53"/>
      <c r="AC8" s="53"/>
      <c r="AD8" s="53"/>
      <c r="AE8" s="53"/>
      <c r="AF8" s="53"/>
      <c r="AG8" s="53"/>
      <c r="AH8" s="59"/>
      <c r="AI8" s="51" t="s">
        <v>10</v>
      </c>
      <c r="AJ8" s="54" t="s">
        <v>11</v>
      </c>
      <c r="AK8" s="54"/>
      <c r="AL8" s="54"/>
      <c r="AM8" s="54"/>
      <c r="AN8" s="54"/>
      <c r="AO8" s="54"/>
      <c r="AP8" s="54"/>
      <c r="AQ8" s="54"/>
      <c r="AR8" s="51" t="s">
        <v>12</v>
      </c>
      <c r="AS8" s="52" t="s">
        <v>13</v>
      </c>
      <c r="AT8" s="53"/>
      <c r="AU8" s="51" t="s">
        <v>13</v>
      </c>
      <c r="AV8" s="54" t="s">
        <v>14</v>
      </c>
      <c r="AW8" s="54"/>
      <c r="AX8" s="54"/>
      <c r="AY8" s="54"/>
      <c r="AZ8" s="54"/>
      <c r="BA8" s="51" t="s">
        <v>14</v>
      </c>
      <c r="BB8" s="54" t="s">
        <v>15</v>
      </c>
      <c r="BC8" s="54"/>
      <c r="BD8" s="54"/>
      <c r="BE8" s="54"/>
      <c r="BF8" s="54"/>
      <c r="BG8" s="54"/>
      <c r="BH8" s="51" t="s">
        <v>15</v>
      </c>
      <c r="BI8" s="52" t="s">
        <v>16</v>
      </c>
      <c r="BJ8" s="53"/>
      <c r="BK8" s="53"/>
      <c r="BL8" s="59"/>
      <c r="BM8" s="51" t="s">
        <v>16</v>
      </c>
      <c r="BN8" s="54" t="s">
        <v>17</v>
      </c>
      <c r="BO8" s="54"/>
      <c r="BP8" s="51" t="s">
        <v>17</v>
      </c>
      <c r="BQ8" s="60" t="s">
        <v>18</v>
      </c>
      <c r="BR8" s="61"/>
      <c r="BS8" s="61"/>
      <c r="BT8" s="61"/>
      <c r="BU8" s="61"/>
      <c r="BV8" s="61"/>
      <c r="BW8" s="61"/>
      <c r="BX8" s="62"/>
      <c r="BY8" s="51" t="s">
        <v>18</v>
      </c>
      <c r="BZ8" s="51"/>
      <c r="CA8" s="51"/>
    </row>
    <row r="9" spans="1:79" ht="25.5">
      <c r="A9" s="49"/>
      <c r="B9" s="50"/>
      <c r="C9" s="51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51"/>
      <c r="O9" s="17" t="s">
        <v>30</v>
      </c>
      <c r="P9" s="17" t="s">
        <v>31</v>
      </c>
      <c r="Q9" s="58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51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51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51"/>
      <c r="AS9" s="17" t="s">
        <v>34</v>
      </c>
      <c r="AT9" s="17" t="s">
        <v>65</v>
      </c>
      <c r="AU9" s="51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51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51"/>
      <c r="BI9" s="17" t="s">
        <v>20</v>
      </c>
      <c r="BJ9" s="17" t="s">
        <v>21</v>
      </c>
      <c r="BK9" s="17" t="s">
        <v>22</v>
      </c>
      <c r="BL9" s="17" t="s">
        <v>23</v>
      </c>
      <c r="BM9" s="51"/>
      <c r="BN9" s="17" t="s">
        <v>36</v>
      </c>
      <c r="BO9" s="17" t="s">
        <v>37</v>
      </c>
      <c r="BP9" s="51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51"/>
      <c r="BZ9" s="51"/>
      <c r="CA9" s="51"/>
    </row>
    <row r="10" spans="1:79" s="5" customFormat="1" ht="12" customHeight="1">
      <c r="A10" s="18"/>
      <c r="B10" s="19" t="s">
        <v>38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 t="s">
        <v>39</v>
      </c>
      <c r="M10" s="19" t="s">
        <v>39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9" t="s">
        <v>39</v>
      </c>
      <c r="AF10" s="19" t="s">
        <v>39</v>
      </c>
      <c r="AG10" s="19" t="s">
        <v>39</v>
      </c>
      <c r="AH10" s="19" t="s">
        <v>39</v>
      </c>
      <c r="AI10" s="19" t="s">
        <v>39</v>
      </c>
      <c r="AJ10" s="19" t="s">
        <v>39</v>
      </c>
      <c r="AK10" s="19" t="s">
        <v>39</v>
      </c>
      <c r="AL10" s="19" t="s">
        <v>39</v>
      </c>
      <c r="AM10" s="19" t="s">
        <v>39</v>
      </c>
      <c r="AN10" s="19" t="s">
        <v>39</v>
      </c>
      <c r="AO10" s="19" t="s">
        <v>39</v>
      </c>
      <c r="AP10" s="19" t="s">
        <v>39</v>
      </c>
      <c r="AQ10" s="19" t="s">
        <v>39</v>
      </c>
      <c r="AR10" s="19" t="s">
        <v>39</v>
      </c>
      <c r="AS10" s="19" t="s">
        <v>39</v>
      </c>
      <c r="AT10" s="19" t="s">
        <v>39</v>
      </c>
      <c r="AU10" s="19" t="s">
        <v>39</v>
      </c>
      <c r="AV10" s="19" t="s">
        <v>39</v>
      </c>
      <c r="AW10" s="19" t="s">
        <v>39</v>
      </c>
      <c r="AX10" s="19" t="s">
        <v>39</v>
      </c>
      <c r="AY10" s="19" t="s">
        <v>39</v>
      </c>
      <c r="AZ10" s="19" t="s">
        <v>39</v>
      </c>
      <c r="BA10" s="19" t="s">
        <v>39</v>
      </c>
      <c r="BB10" s="19" t="s">
        <v>39</v>
      </c>
      <c r="BC10" s="19" t="s">
        <v>39</v>
      </c>
      <c r="BD10" s="19" t="s">
        <v>39</v>
      </c>
      <c r="BE10" s="19" t="s">
        <v>39</v>
      </c>
      <c r="BF10" s="19" t="s">
        <v>39</v>
      </c>
      <c r="BG10" s="19" t="s">
        <v>39</v>
      </c>
      <c r="BH10" s="19" t="s">
        <v>39</v>
      </c>
      <c r="BI10" s="19" t="s">
        <v>39</v>
      </c>
      <c r="BJ10" s="19" t="s">
        <v>39</v>
      </c>
      <c r="BK10" s="19" t="s">
        <v>39</v>
      </c>
      <c r="BL10" s="19" t="s">
        <v>39</v>
      </c>
      <c r="BM10" s="19" t="s">
        <v>39</v>
      </c>
      <c r="BN10" s="19" t="s">
        <v>39</v>
      </c>
      <c r="BO10" s="19" t="s">
        <v>39</v>
      </c>
      <c r="BP10" s="19" t="s">
        <v>39</v>
      </c>
      <c r="BQ10" s="19" t="s">
        <v>39</v>
      </c>
      <c r="BR10" s="19" t="s">
        <v>39</v>
      </c>
      <c r="BS10" s="19" t="s">
        <v>39</v>
      </c>
      <c r="BT10" s="19" t="s">
        <v>39</v>
      </c>
      <c r="BU10" s="19" t="s">
        <v>39</v>
      </c>
      <c r="BV10" s="19" t="s">
        <v>39</v>
      </c>
      <c r="BW10" s="19" t="s">
        <v>39</v>
      </c>
      <c r="BX10" s="19" t="s">
        <v>39</v>
      </c>
      <c r="BY10" s="19" t="s">
        <v>39</v>
      </c>
      <c r="BZ10" s="19"/>
      <c r="CA10" s="19"/>
    </row>
    <row r="11" spans="1:79" s="5" customFormat="1" ht="12.75" customHeight="1">
      <c r="A11" s="20">
        <f>'Замер Актив 21 декабря 2016'!A11</f>
        <v>42725</v>
      </c>
      <c r="B11" s="21" t="s">
        <v>40</v>
      </c>
      <c r="C11" s="22">
        <f>$N11+$Q11+$Z11+$AI11+$AR11+$AU11+$BA11+$BH11+$BM11+$BP11+$BY11</f>
        <v>17.530999999999999</v>
      </c>
      <c r="D11" s="43">
        <v>0</v>
      </c>
      <c r="E11" s="43">
        <v>0.54600000000000004</v>
      </c>
      <c r="F11" s="43">
        <v>-0.72699999999999998</v>
      </c>
      <c r="G11" s="43">
        <v>-0.88100000000000001</v>
      </c>
      <c r="H11" s="32">
        <v>0</v>
      </c>
      <c r="I11" s="32">
        <v>1E-3</v>
      </c>
      <c r="J11" s="32">
        <v>0.33600000000000002</v>
      </c>
      <c r="K11" s="32">
        <v>0.182</v>
      </c>
      <c r="L11" s="32">
        <v>0.746</v>
      </c>
      <c r="M11" s="32">
        <v>0.17299999999999999</v>
      </c>
      <c r="N11" s="32">
        <f>SUM(D11:M11)</f>
        <v>0.37600000000000006</v>
      </c>
      <c r="O11" s="32">
        <v>-0.84499999999999997</v>
      </c>
      <c r="P11" s="32">
        <v>-0.93200000000000005</v>
      </c>
      <c r="Q11" s="32">
        <f>O11+P11</f>
        <v>-1.7770000000000001</v>
      </c>
      <c r="R11" s="32">
        <v>2.3690000000000002</v>
      </c>
      <c r="S11" s="32">
        <v>2.7549999999999999</v>
      </c>
      <c r="T11" s="32">
        <v>0</v>
      </c>
      <c r="U11" s="32">
        <v>0</v>
      </c>
      <c r="V11" s="32">
        <v>0</v>
      </c>
      <c r="W11" s="32">
        <v>1.3919999999999999</v>
      </c>
      <c r="X11" s="32">
        <v>0</v>
      </c>
      <c r="Y11" s="32">
        <v>0</v>
      </c>
      <c r="Z11" s="23">
        <f t="shared" ref="Z11:Z34" si="0">SUM(R11:Y11)</f>
        <v>6.516</v>
      </c>
      <c r="AA11" s="32">
        <v>-1.85</v>
      </c>
      <c r="AB11" s="32">
        <v>0.73</v>
      </c>
      <c r="AC11" s="32">
        <v>1.823</v>
      </c>
      <c r="AD11" s="32">
        <v>1.6240000000000001</v>
      </c>
      <c r="AE11" s="43">
        <v>0.38100000000000001</v>
      </c>
      <c r="AF11" s="43">
        <v>0.78800000000000003</v>
      </c>
      <c r="AG11" s="32">
        <v>3.0000000000000001E-3</v>
      </c>
      <c r="AH11" s="32">
        <v>2E-3</v>
      </c>
      <c r="AI11" s="23">
        <f t="shared" ref="AI11:AI34" si="1">SUM(AA11:AH11)</f>
        <v>3.5010000000000003</v>
      </c>
      <c r="AJ11" s="32">
        <v>-1.23</v>
      </c>
      <c r="AK11" s="32">
        <v>-1.0940000000000001</v>
      </c>
      <c r="AL11" s="32">
        <v>-0.73299999999999998</v>
      </c>
      <c r="AM11" s="32">
        <v>3.1880000000000002</v>
      </c>
      <c r="AN11" s="32">
        <v>0.67700000000000005</v>
      </c>
      <c r="AO11" s="32">
        <v>0.67300000000000004</v>
      </c>
      <c r="AP11" s="32">
        <v>0</v>
      </c>
      <c r="AQ11" s="32">
        <v>0</v>
      </c>
      <c r="AR11" s="23">
        <f t="shared" ref="AR11:AR34" si="2">SUM(AJ11:AQ11)</f>
        <v>1.4810000000000003</v>
      </c>
      <c r="AS11" s="32">
        <v>0.318</v>
      </c>
      <c r="AT11" s="32">
        <v>0</v>
      </c>
      <c r="AU11" s="23">
        <f>SUM(AS11:AT11)</f>
        <v>0.318</v>
      </c>
      <c r="AV11" s="43">
        <v>0</v>
      </c>
      <c r="AW11" s="43">
        <v>0</v>
      </c>
      <c r="AX11" s="32">
        <v>0.442</v>
      </c>
      <c r="AY11" s="32">
        <v>-1.0449999999999999</v>
      </c>
      <c r="AZ11" s="32">
        <v>-4.2000000000000003E-2</v>
      </c>
      <c r="BA11" s="23">
        <f>SUM(AV11:AZ11)</f>
        <v>-0.64500000000000002</v>
      </c>
      <c r="BB11" s="32">
        <v>-0.67100000000000004</v>
      </c>
      <c r="BC11" s="32">
        <v>-1.1439999999999999</v>
      </c>
      <c r="BD11" s="32">
        <v>0.52200000000000002</v>
      </c>
      <c r="BE11" s="32">
        <v>-2.9000000000000001E-2</v>
      </c>
      <c r="BF11" s="43">
        <v>0</v>
      </c>
      <c r="BG11" s="43">
        <v>0.73199999999999998</v>
      </c>
      <c r="BH11" s="23">
        <f t="shared" ref="BH11:BH34" si="3">SUM(BB11:BG11)</f>
        <v>-0.58999999999999986</v>
      </c>
      <c r="BI11" s="32">
        <v>0.318</v>
      </c>
      <c r="BJ11" s="32">
        <v>-0.216</v>
      </c>
      <c r="BK11" s="32">
        <v>0.34899999999999998</v>
      </c>
      <c r="BL11" s="32">
        <v>-0.13700000000000001</v>
      </c>
      <c r="BM11" s="23">
        <f t="shared" ref="BM11:BM34" si="4">SUM(BI11:BL11)</f>
        <v>0.31399999999999995</v>
      </c>
      <c r="BN11" s="32">
        <v>1.5129999999999999</v>
      </c>
      <c r="BO11" s="32">
        <v>2.6659999999999999</v>
      </c>
      <c r="BP11" s="23">
        <f t="shared" ref="BP11:BP34" si="5">SUM(BN11:BO11)</f>
        <v>4.1790000000000003</v>
      </c>
      <c r="BQ11" s="32">
        <v>1.21</v>
      </c>
      <c r="BR11" s="32">
        <v>0.54200000000000004</v>
      </c>
      <c r="BS11" s="32">
        <v>0.40200000000000002</v>
      </c>
      <c r="BT11" s="32">
        <v>1.534</v>
      </c>
      <c r="BU11" s="32">
        <v>8.6999999999999994E-2</v>
      </c>
      <c r="BV11" s="32">
        <v>8.2000000000000003E-2</v>
      </c>
      <c r="BW11" s="32">
        <v>0</v>
      </c>
      <c r="BX11" s="32">
        <v>1E-3</v>
      </c>
      <c r="BY11" s="23">
        <f>SUM(BQ11:BX11)</f>
        <v>3.8579999999999997</v>
      </c>
      <c r="BZ11" s="23"/>
      <c r="CA11" s="23"/>
    </row>
    <row r="12" spans="1:79" s="5" customFormat="1" ht="12.75" customHeight="1">
      <c r="A12" s="20">
        <f>'Замер Актив 21 декабря 2016'!A12</f>
        <v>42725</v>
      </c>
      <c r="B12" s="21" t="s">
        <v>41</v>
      </c>
      <c r="C12" s="22">
        <f t="shared" ref="C12:C34" si="6">$N12+$Q12+$Z12+$AI12+$AR12+$AU12+$BA12+$BH12+$BM12+$BP12+$BY12</f>
        <v>17.311999999999998</v>
      </c>
      <c r="D12" s="43">
        <v>0</v>
      </c>
      <c r="E12" s="43">
        <v>0.55200000000000005</v>
      </c>
      <c r="F12" s="43">
        <v>-0.93600000000000005</v>
      </c>
      <c r="G12" s="43">
        <v>-0.88100000000000001</v>
      </c>
      <c r="H12" s="32">
        <v>0</v>
      </c>
      <c r="I12" s="32">
        <v>0</v>
      </c>
      <c r="J12" s="32">
        <v>0.33700000000000002</v>
      </c>
      <c r="K12" s="32">
        <v>0.17199999999999999</v>
      </c>
      <c r="L12" s="32">
        <v>0.748</v>
      </c>
      <c r="M12" s="32">
        <v>0.17599999999999999</v>
      </c>
      <c r="N12" s="32">
        <f t="shared" ref="N12:N34" si="7">SUM(D12:M12)</f>
        <v>0.16799999999999976</v>
      </c>
      <c r="O12" s="32">
        <v>-0.82099999999999995</v>
      </c>
      <c r="P12" s="32">
        <v>-0.94099999999999995</v>
      </c>
      <c r="Q12" s="32">
        <f t="shared" ref="Q12:Q34" si="8">O12+P12</f>
        <v>-1.762</v>
      </c>
      <c r="R12" s="32">
        <v>2.2509999999999999</v>
      </c>
      <c r="S12" s="32">
        <v>2.78</v>
      </c>
      <c r="T12" s="32">
        <v>0</v>
      </c>
      <c r="U12" s="32">
        <v>0</v>
      </c>
      <c r="V12" s="32">
        <v>0</v>
      </c>
      <c r="W12" s="32">
        <v>1.5309999999999999</v>
      </c>
      <c r="X12" s="32">
        <v>0</v>
      </c>
      <c r="Y12" s="32">
        <v>0</v>
      </c>
      <c r="Z12" s="23">
        <f t="shared" si="0"/>
        <v>6.5619999999999994</v>
      </c>
      <c r="AA12" s="32">
        <v>-1.867</v>
      </c>
      <c r="AB12" s="32">
        <v>0.73</v>
      </c>
      <c r="AC12" s="32">
        <v>1.7330000000000001</v>
      </c>
      <c r="AD12" s="32">
        <v>1.617</v>
      </c>
      <c r="AE12" s="43">
        <v>0.38900000000000001</v>
      </c>
      <c r="AF12" s="43">
        <v>0.78500000000000003</v>
      </c>
      <c r="AG12" s="32">
        <v>3.0000000000000001E-3</v>
      </c>
      <c r="AH12" s="32">
        <v>1E-3</v>
      </c>
      <c r="AI12" s="23">
        <f t="shared" si="1"/>
        <v>3.3910000000000005</v>
      </c>
      <c r="AJ12" s="32">
        <v>-1.2390000000000001</v>
      </c>
      <c r="AK12" s="32">
        <v>-1.097</v>
      </c>
      <c r="AL12" s="32">
        <v>-0.751</v>
      </c>
      <c r="AM12" s="32">
        <v>3.1789999999999998</v>
      </c>
      <c r="AN12" s="32">
        <v>0.68</v>
      </c>
      <c r="AO12" s="32">
        <v>0.67700000000000005</v>
      </c>
      <c r="AP12" s="32">
        <v>0</v>
      </c>
      <c r="AQ12" s="32">
        <v>0</v>
      </c>
      <c r="AR12" s="23">
        <f t="shared" si="2"/>
        <v>1.4489999999999998</v>
      </c>
      <c r="AS12" s="32">
        <v>0.315</v>
      </c>
      <c r="AT12" s="32">
        <v>0</v>
      </c>
      <c r="AU12" s="23">
        <f t="shared" ref="AU12:AU34" si="9">SUM(AS12:AT12)</f>
        <v>0.315</v>
      </c>
      <c r="AV12" s="43">
        <v>0</v>
      </c>
      <c r="AW12" s="43">
        <v>0</v>
      </c>
      <c r="AX12" s="32">
        <v>0.443</v>
      </c>
      <c r="AY12" s="32">
        <v>-1.05</v>
      </c>
      <c r="AZ12" s="32">
        <v>-4.2000000000000003E-2</v>
      </c>
      <c r="BA12" s="23">
        <f t="shared" ref="BA12:BA34" si="10">SUM(AV12:AZ12)</f>
        <v>-0.64900000000000002</v>
      </c>
      <c r="BB12" s="32">
        <v>-0.67200000000000004</v>
      </c>
      <c r="BC12" s="32">
        <v>-1.1930000000000001</v>
      </c>
      <c r="BD12" s="32">
        <v>0.52300000000000002</v>
      </c>
      <c r="BE12" s="32">
        <v>-7.0000000000000007E-2</v>
      </c>
      <c r="BF12" s="43">
        <v>0</v>
      </c>
      <c r="BG12" s="43">
        <v>0.72399999999999998</v>
      </c>
      <c r="BH12" s="23">
        <f t="shared" si="3"/>
        <v>-0.68800000000000017</v>
      </c>
      <c r="BI12" s="32">
        <v>0.318</v>
      </c>
      <c r="BJ12" s="32">
        <v>-0.214</v>
      </c>
      <c r="BK12" s="32">
        <v>0.35199999999999998</v>
      </c>
      <c r="BL12" s="32">
        <v>-0.13800000000000001</v>
      </c>
      <c r="BM12" s="23">
        <f t="shared" si="4"/>
        <v>0.31799999999999995</v>
      </c>
      <c r="BN12" s="32">
        <v>1.6639999999999999</v>
      </c>
      <c r="BO12" s="32">
        <v>2.649</v>
      </c>
      <c r="BP12" s="23">
        <f t="shared" si="5"/>
        <v>4.3129999999999997</v>
      </c>
      <c r="BQ12" s="32">
        <v>1.23</v>
      </c>
      <c r="BR12" s="32">
        <v>0.53700000000000003</v>
      </c>
      <c r="BS12" s="32">
        <v>0.4</v>
      </c>
      <c r="BT12" s="32">
        <v>1.556</v>
      </c>
      <c r="BU12" s="32">
        <v>8.7999999999999995E-2</v>
      </c>
      <c r="BV12" s="32">
        <v>8.4000000000000005E-2</v>
      </c>
      <c r="BW12" s="32">
        <v>0</v>
      </c>
      <c r="BX12" s="32">
        <v>0</v>
      </c>
      <c r="BY12" s="23">
        <f t="shared" ref="BY12:BY34" si="11">SUM(BQ12:BX12)</f>
        <v>3.895</v>
      </c>
      <c r="BZ12" s="23"/>
      <c r="CA12" s="23"/>
    </row>
    <row r="13" spans="1:79" s="5" customFormat="1" ht="12.75" customHeight="1">
      <c r="A13" s="20">
        <f>'Замер Актив 21 декабря 2016'!A13</f>
        <v>42725</v>
      </c>
      <c r="B13" s="21" t="s">
        <v>42</v>
      </c>
      <c r="C13" s="22">
        <f t="shared" si="6"/>
        <v>17.547999999999998</v>
      </c>
      <c r="D13" s="43">
        <v>0</v>
      </c>
      <c r="E13" s="43">
        <v>0.56799999999999995</v>
      </c>
      <c r="F13" s="43">
        <v>-0.70399999999999996</v>
      </c>
      <c r="G13" s="43">
        <v>-0.86899999999999999</v>
      </c>
      <c r="H13" s="32">
        <v>1E-3</v>
      </c>
      <c r="I13" s="32">
        <v>0</v>
      </c>
      <c r="J13" s="32">
        <v>0.33700000000000002</v>
      </c>
      <c r="K13" s="32">
        <v>0.17100000000000001</v>
      </c>
      <c r="L13" s="32">
        <v>0.749</v>
      </c>
      <c r="M13" s="32">
        <v>0.17599999999999999</v>
      </c>
      <c r="N13" s="32">
        <f t="shared" si="7"/>
        <v>0.42899999999999999</v>
      </c>
      <c r="O13" s="32">
        <v>-0.68899999999999995</v>
      </c>
      <c r="P13" s="32">
        <v>-0.92</v>
      </c>
      <c r="Q13" s="32">
        <f t="shared" si="8"/>
        <v>-1.609</v>
      </c>
      <c r="R13" s="32">
        <v>2.2090000000000001</v>
      </c>
      <c r="S13" s="32">
        <v>2.6779999999999999</v>
      </c>
      <c r="T13" s="32">
        <v>0</v>
      </c>
      <c r="U13" s="32">
        <v>0</v>
      </c>
      <c r="V13" s="32">
        <v>0</v>
      </c>
      <c r="W13" s="32">
        <v>1.431</v>
      </c>
      <c r="X13" s="32">
        <v>0</v>
      </c>
      <c r="Y13" s="32">
        <v>0</v>
      </c>
      <c r="Z13" s="23">
        <f t="shared" si="0"/>
        <v>6.3180000000000005</v>
      </c>
      <c r="AA13" s="32">
        <v>-1.8140000000000001</v>
      </c>
      <c r="AB13" s="32">
        <v>0.72599999999999998</v>
      </c>
      <c r="AC13" s="32">
        <v>1.76</v>
      </c>
      <c r="AD13" s="32">
        <v>1.645</v>
      </c>
      <c r="AE13" s="43">
        <v>0.378</v>
      </c>
      <c r="AF13" s="43">
        <v>0.77</v>
      </c>
      <c r="AG13" s="32">
        <v>3.0000000000000001E-3</v>
      </c>
      <c r="AH13" s="32">
        <v>2E-3</v>
      </c>
      <c r="AI13" s="23">
        <f t="shared" si="1"/>
        <v>3.47</v>
      </c>
      <c r="AJ13" s="32">
        <v>-1.2230000000000001</v>
      </c>
      <c r="AK13" s="32">
        <v>-1.052</v>
      </c>
      <c r="AL13" s="32">
        <v>-0.75</v>
      </c>
      <c r="AM13" s="32">
        <v>3.194</v>
      </c>
      <c r="AN13" s="32">
        <v>0.68400000000000005</v>
      </c>
      <c r="AO13" s="32">
        <v>0.67</v>
      </c>
      <c r="AP13" s="32">
        <v>0</v>
      </c>
      <c r="AQ13" s="32">
        <v>0</v>
      </c>
      <c r="AR13" s="23">
        <f t="shared" si="2"/>
        <v>1.5229999999999997</v>
      </c>
      <c r="AS13" s="32">
        <v>0.33800000000000002</v>
      </c>
      <c r="AT13" s="32">
        <v>0</v>
      </c>
      <c r="AU13" s="23">
        <f t="shared" si="9"/>
        <v>0.33800000000000002</v>
      </c>
      <c r="AV13" s="43">
        <v>0</v>
      </c>
      <c r="AW13" s="43">
        <v>0</v>
      </c>
      <c r="AX13" s="32">
        <v>0.45500000000000002</v>
      </c>
      <c r="AY13" s="32">
        <v>-1.0329999999999999</v>
      </c>
      <c r="AZ13" s="32">
        <v>-3.6999999999999998E-2</v>
      </c>
      <c r="BA13" s="23">
        <f t="shared" si="10"/>
        <v>-0.61499999999999988</v>
      </c>
      <c r="BB13" s="32">
        <v>-0.66300000000000003</v>
      </c>
      <c r="BC13" s="32">
        <v>-1.1639999999999999</v>
      </c>
      <c r="BD13" s="32">
        <v>0.51700000000000002</v>
      </c>
      <c r="BE13" s="32">
        <v>0.152</v>
      </c>
      <c r="BF13" s="43">
        <v>0</v>
      </c>
      <c r="BG13" s="43">
        <v>0.72799999999999998</v>
      </c>
      <c r="BH13" s="23">
        <f t="shared" si="3"/>
        <v>-0.43000000000000016</v>
      </c>
      <c r="BI13" s="32">
        <v>0.318</v>
      </c>
      <c r="BJ13" s="32">
        <v>-0.20799999999999999</v>
      </c>
      <c r="BK13" s="32">
        <v>0.35199999999999998</v>
      </c>
      <c r="BL13" s="32">
        <v>-0.14199999999999999</v>
      </c>
      <c r="BM13" s="23">
        <f t="shared" si="4"/>
        <v>0.31999999999999995</v>
      </c>
      <c r="BN13" s="32">
        <v>1.284</v>
      </c>
      <c r="BO13" s="32">
        <v>2.6309999999999998</v>
      </c>
      <c r="BP13" s="23">
        <f t="shared" si="5"/>
        <v>3.915</v>
      </c>
      <c r="BQ13" s="32">
        <v>1.228</v>
      </c>
      <c r="BR13" s="32">
        <v>0.54800000000000004</v>
      </c>
      <c r="BS13" s="32">
        <v>0.40300000000000002</v>
      </c>
      <c r="BT13" s="32">
        <v>1.5369999999999999</v>
      </c>
      <c r="BU13" s="32">
        <v>8.5999999999999993E-2</v>
      </c>
      <c r="BV13" s="32">
        <v>8.5999999999999993E-2</v>
      </c>
      <c r="BW13" s="32">
        <v>0</v>
      </c>
      <c r="BX13" s="32">
        <v>1E-3</v>
      </c>
      <c r="BY13" s="23">
        <f t="shared" si="11"/>
        <v>3.8889999999999998</v>
      </c>
      <c r="BZ13" s="23"/>
      <c r="CA13" s="23"/>
    </row>
    <row r="14" spans="1:79" s="5" customFormat="1" ht="12.75" customHeight="1">
      <c r="A14" s="20">
        <f>'Замер Актив 21 декабря 2016'!A14</f>
        <v>42725</v>
      </c>
      <c r="B14" s="21" t="s">
        <v>43</v>
      </c>
      <c r="C14" s="22">
        <f t="shared" si="6"/>
        <v>17.921999999999997</v>
      </c>
      <c r="D14" s="43">
        <v>0</v>
      </c>
      <c r="E14" s="43">
        <v>0.54500000000000004</v>
      </c>
      <c r="F14" s="43">
        <v>-0.83599999999999997</v>
      </c>
      <c r="G14" s="43">
        <v>-0.872</v>
      </c>
      <c r="H14" s="32">
        <v>0</v>
      </c>
      <c r="I14" s="32">
        <v>0</v>
      </c>
      <c r="J14" s="32">
        <v>0.34200000000000003</v>
      </c>
      <c r="K14" s="32">
        <v>0.17100000000000001</v>
      </c>
      <c r="L14" s="32">
        <v>0.745</v>
      </c>
      <c r="M14" s="32">
        <v>0.17</v>
      </c>
      <c r="N14" s="32">
        <f t="shared" si="7"/>
        <v>0.26500000000000035</v>
      </c>
      <c r="O14" s="32">
        <v>-0.90900000000000003</v>
      </c>
      <c r="P14" s="32">
        <v>-0.91500000000000004</v>
      </c>
      <c r="Q14" s="32">
        <f t="shared" si="8"/>
        <v>-1.8240000000000001</v>
      </c>
      <c r="R14" s="32">
        <v>2.407</v>
      </c>
      <c r="S14" s="32">
        <v>2.7490000000000001</v>
      </c>
      <c r="T14" s="32">
        <v>0</v>
      </c>
      <c r="U14" s="32">
        <v>0</v>
      </c>
      <c r="V14" s="32">
        <v>0</v>
      </c>
      <c r="W14" s="32">
        <v>1.7569999999999999</v>
      </c>
      <c r="X14" s="32">
        <v>0</v>
      </c>
      <c r="Y14" s="32">
        <v>0</v>
      </c>
      <c r="Z14" s="23">
        <f t="shared" si="0"/>
        <v>6.9130000000000003</v>
      </c>
      <c r="AA14" s="32">
        <v>-1.831</v>
      </c>
      <c r="AB14" s="32">
        <v>0.73199999999999998</v>
      </c>
      <c r="AC14" s="32">
        <v>1.6990000000000001</v>
      </c>
      <c r="AD14" s="32">
        <v>1.669</v>
      </c>
      <c r="AE14" s="43">
        <v>0.38200000000000001</v>
      </c>
      <c r="AF14" s="43">
        <v>0.76400000000000001</v>
      </c>
      <c r="AG14" s="32">
        <v>2E-3</v>
      </c>
      <c r="AH14" s="32">
        <v>2E-3</v>
      </c>
      <c r="AI14" s="23">
        <f t="shared" si="1"/>
        <v>3.4189999999999996</v>
      </c>
      <c r="AJ14" s="32">
        <v>-1.226</v>
      </c>
      <c r="AK14" s="32">
        <v>-1.0620000000000001</v>
      </c>
      <c r="AL14" s="32">
        <v>-0.754</v>
      </c>
      <c r="AM14" s="32">
        <v>3.19</v>
      </c>
      <c r="AN14" s="32">
        <v>0.68100000000000005</v>
      </c>
      <c r="AO14" s="32">
        <v>0.67300000000000004</v>
      </c>
      <c r="AP14" s="32">
        <v>0</v>
      </c>
      <c r="AQ14" s="32">
        <v>0</v>
      </c>
      <c r="AR14" s="23">
        <f t="shared" si="2"/>
        <v>1.5019999999999998</v>
      </c>
      <c r="AS14" s="32">
        <v>0.32500000000000001</v>
      </c>
      <c r="AT14" s="32">
        <v>0</v>
      </c>
      <c r="AU14" s="23">
        <f t="shared" si="9"/>
        <v>0.32500000000000001</v>
      </c>
      <c r="AV14" s="43">
        <v>0</v>
      </c>
      <c r="AW14" s="43">
        <v>0</v>
      </c>
      <c r="AX14" s="32">
        <v>0.45500000000000002</v>
      </c>
      <c r="AY14" s="32">
        <v>-1.03</v>
      </c>
      <c r="AZ14" s="32">
        <v>-4.2000000000000003E-2</v>
      </c>
      <c r="BA14" s="23">
        <f t="shared" si="10"/>
        <v>-0.61699999999999999</v>
      </c>
      <c r="BB14" s="32">
        <v>-0.66200000000000003</v>
      </c>
      <c r="BC14" s="32">
        <v>-1.139</v>
      </c>
      <c r="BD14" s="32">
        <v>0.51700000000000002</v>
      </c>
      <c r="BE14" s="32">
        <v>5.2999999999999999E-2</v>
      </c>
      <c r="BF14" s="43">
        <v>0</v>
      </c>
      <c r="BG14" s="43">
        <v>0.72699999999999998</v>
      </c>
      <c r="BH14" s="23">
        <f t="shared" si="3"/>
        <v>-0.50400000000000034</v>
      </c>
      <c r="BI14" s="32">
        <v>0.317</v>
      </c>
      <c r="BJ14" s="32">
        <v>-0.20899999999999999</v>
      </c>
      <c r="BK14" s="32">
        <v>0.35</v>
      </c>
      <c r="BL14" s="32">
        <v>-0.14099999999999999</v>
      </c>
      <c r="BM14" s="23">
        <f t="shared" si="4"/>
        <v>0.31699999999999995</v>
      </c>
      <c r="BN14" s="32">
        <v>1.593</v>
      </c>
      <c r="BO14" s="32">
        <v>2.6579999999999999</v>
      </c>
      <c r="BP14" s="23">
        <f t="shared" si="5"/>
        <v>4.2509999999999994</v>
      </c>
      <c r="BQ14" s="32">
        <v>1.2050000000000001</v>
      </c>
      <c r="BR14" s="32">
        <v>0.54200000000000004</v>
      </c>
      <c r="BS14" s="32">
        <v>0.40200000000000002</v>
      </c>
      <c r="BT14" s="32">
        <v>1.554</v>
      </c>
      <c r="BU14" s="32">
        <v>8.7999999999999995E-2</v>
      </c>
      <c r="BV14" s="32">
        <v>8.4000000000000005E-2</v>
      </c>
      <c r="BW14" s="32">
        <v>0</v>
      </c>
      <c r="BX14" s="32">
        <v>0</v>
      </c>
      <c r="BY14" s="23">
        <f t="shared" si="11"/>
        <v>3.8750000000000004</v>
      </c>
      <c r="BZ14" s="23"/>
      <c r="CA14" s="23"/>
    </row>
    <row r="15" spans="1:79" s="5" customFormat="1">
      <c r="A15" s="20">
        <f>'Замер Актив 21 декабря 2016'!A15</f>
        <v>42725</v>
      </c>
      <c r="B15" s="21" t="s">
        <v>44</v>
      </c>
      <c r="C15" s="22">
        <f t="shared" si="6"/>
        <v>17.185000000000002</v>
      </c>
      <c r="D15" s="43">
        <v>0</v>
      </c>
      <c r="E15" s="43">
        <v>0.54800000000000004</v>
      </c>
      <c r="F15" s="43">
        <v>-0.79200000000000004</v>
      </c>
      <c r="G15" s="43">
        <v>-0.874</v>
      </c>
      <c r="H15" s="32">
        <v>0</v>
      </c>
      <c r="I15" s="32">
        <v>0</v>
      </c>
      <c r="J15" s="32">
        <v>0.34100000000000003</v>
      </c>
      <c r="K15" s="32">
        <v>0.17299999999999999</v>
      </c>
      <c r="L15" s="32">
        <v>0.74199999999999999</v>
      </c>
      <c r="M15" s="32">
        <v>0.17599999999999999</v>
      </c>
      <c r="N15" s="32">
        <f t="shared" si="7"/>
        <v>0.31400000000000011</v>
      </c>
      <c r="O15" s="32">
        <v>-1.0189999999999999</v>
      </c>
      <c r="P15" s="32">
        <v>-0.92900000000000005</v>
      </c>
      <c r="Q15" s="32">
        <f t="shared" si="8"/>
        <v>-1.948</v>
      </c>
      <c r="R15" s="32">
        <v>2.2130000000000001</v>
      </c>
      <c r="S15" s="32">
        <v>2.6669999999999998</v>
      </c>
      <c r="T15" s="32">
        <v>0</v>
      </c>
      <c r="U15" s="32">
        <v>0</v>
      </c>
      <c r="V15" s="32">
        <v>0</v>
      </c>
      <c r="W15" s="32">
        <v>1.792</v>
      </c>
      <c r="X15" s="32">
        <v>0</v>
      </c>
      <c r="Y15" s="32">
        <v>0</v>
      </c>
      <c r="Z15" s="23">
        <f t="shared" si="0"/>
        <v>6.6719999999999997</v>
      </c>
      <c r="AA15" s="32">
        <v>-1.851</v>
      </c>
      <c r="AB15" s="32">
        <v>0.72399999999999998</v>
      </c>
      <c r="AC15" s="32">
        <v>1.6439999999999999</v>
      </c>
      <c r="AD15" s="32">
        <v>1.694</v>
      </c>
      <c r="AE15" s="43">
        <v>0.38100000000000001</v>
      </c>
      <c r="AF15" s="43">
        <v>0.748</v>
      </c>
      <c r="AG15" s="32">
        <v>3.0000000000000001E-3</v>
      </c>
      <c r="AH15" s="32">
        <v>1E-3</v>
      </c>
      <c r="AI15" s="23">
        <f t="shared" si="1"/>
        <v>3.3439999999999999</v>
      </c>
      <c r="AJ15" s="32">
        <v>-1.2330000000000001</v>
      </c>
      <c r="AK15" s="32">
        <v>-1.073</v>
      </c>
      <c r="AL15" s="32">
        <v>-0.72399999999999998</v>
      </c>
      <c r="AM15" s="32">
        <v>3.14</v>
      </c>
      <c r="AN15" s="32">
        <v>0.68400000000000005</v>
      </c>
      <c r="AO15" s="32">
        <v>0.66900000000000004</v>
      </c>
      <c r="AP15" s="32">
        <v>0</v>
      </c>
      <c r="AQ15" s="32">
        <v>0</v>
      </c>
      <c r="AR15" s="23">
        <f t="shared" si="2"/>
        <v>1.4630000000000001</v>
      </c>
      <c r="AS15" s="32">
        <v>0.32700000000000001</v>
      </c>
      <c r="AT15" s="32">
        <v>0</v>
      </c>
      <c r="AU15" s="23">
        <f t="shared" si="9"/>
        <v>0.32700000000000001</v>
      </c>
      <c r="AV15" s="43">
        <v>0</v>
      </c>
      <c r="AW15" s="43">
        <v>0</v>
      </c>
      <c r="AX15" s="32">
        <v>0.45</v>
      </c>
      <c r="AY15" s="32">
        <v>-1.028</v>
      </c>
      <c r="AZ15" s="32">
        <v>-3.9E-2</v>
      </c>
      <c r="BA15" s="23">
        <f t="shared" si="10"/>
        <v>-0.6170000000000001</v>
      </c>
      <c r="BB15" s="32">
        <v>-0.66700000000000004</v>
      </c>
      <c r="BC15" s="32">
        <v>-1.139</v>
      </c>
      <c r="BD15" s="32">
        <v>0.51600000000000001</v>
      </c>
      <c r="BE15" s="32">
        <v>8.1000000000000003E-2</v>
      </c>
      <c r="BF15" s="43">
        <v>0</v>
      </c>
      <c r="BG15" s="43">
        <v>0.72699999999999998</v>
      </c>
      <c r="BH15" s="23">
        <f t="shared" si="3"/>
        <v>-0.4820000000000001</v>
      </c>
      <c r="BI15" s="32">
        <v>0.32</v>
      </c>
      <c r="BJ15" s="32">
        <v>-0.21</v>
      </c>
      <c r="BK15" s="32">
        <v>0.34300000000000003</v>
      </c>
      <c r="BL15" s="32">
        <v>-0.14000000000000001</v>
      </c>
      <c r="BM15" s="23">
        <f t="shared" si="4"/>
        <v>0.31300000000000006</v>
      </c>
      <c r="BN15" s="32">
        <v>1.329</v>
      </c>
      <c r="BO15" s="32">
        <v>2.605</v>
      </c>
      <c r="BP15" s="23">
        <f t="shared" si="5"/>
        <v>3.9340000000000002</v>
      </c>
      <c r="BQ15" s="32">
        <v>1.2110000000000001</v>
      </c>
      <c r="BR15" s="32">
        <v>0.54100000000000004</v>
      </c>
      <c r="BS15" s="32">
        <v>0.40300000000000002</v>
      </c>
      <c r="BT15" s="32">
        <v>1.5369999999999999</v>
      </c>
      <c r="BU15" s="32">
        <v>8.7999999999999995E-2</v>
      </c>
      <c r="BV15" s="32">
        <v>8.4000000000000005E-2</v>
      </c>
      <c r="BW15" s="32">
        <v>0</v>
      </c>
      <c r="BX15" s="32">
        <v>1E-3</v>
      </c>
      <c r="BY15" s="23">
        <f t="shared" si="11"/>
        <v>3.8650000000000002</v>
      </c>
      <c r="BZ15" s="23"/>
      <c r="CA15" s="23"/>
    </row>
    <row r="16" spans="1:79" s="5" customFormat="1">
      <c r="A16" s="20">
        <f>'Замер Актив 21 декабря 2016'!A16</f>
        <v>42725</v>
      </c>
      <c r="B16" s="21" t="s">
        <v>45</v>
      </c>
      <c r="C16" s="22">
        <f t="shared" si="6"/>
        <v>16.987000000000002</v>
      </c>
      <c r="D16" s="43">
        <v>0</v>
      </c>
      <c r="E16" s="43">
        <v>0.55100000000000005</v>
      </c>
      <c r="F16" s="43">
        <v>-0.94699999999999995</v>
      </c>
      <c r="G16" s="43">
        <v>-0.88400000000000001</v>
      </c>
      <c r="H16" s="32">
        <v>0</v>
      </c>
      <c r="I16" s="32">
        <v>0</v>
      </c>
      <c r="J16" s="32">
        <v>0.33700000000000002</v>
      </c>
      <c r="K16" s="32">
        <v>0.17499999999999999</v>
      </c>
      <c r="L16" s="32">
        <v>0.76</v>
      </c>
      <c r="M16" s="32">
        <v>0.27700000000000002</v>
      </c>
      <c r="N16" s="32">
        <f t="shared" si="7"/>
        <v>0.26900000000000024</v>
      </c>
      <c r="O16" s="32">
        <v>-1.5329999999999999</v>
      </c>
      <c r="P16" s="32">
        <v>-0.93</v>
      </c>
      <c r="Q16" s="32">
        <f t="shared" si="8"/>
        <v>-2.4630000000000001</v>
      </c>
      <c r="R16" s="32">
        <v>2.4319999999999999</v>
      </c>
      <c r="S16" s="32">
        <v>2.7149999999999999</v>
      </c>
      <c r="T16" s="32">
        <v>0</v>
      </c>
      <c r="U16" s="32">
        <v>0</v>
      </c>
      <c r="V16" s="32">
        <v>0</v>
      </c>
      <c r="W16" s="32">
        <v>1.8120000000000001</v>
      </c>
      <c r="X16" s="32">
        <v>0</v>
      </c>
      <c r="Y16" s="32">
        <v>0</v>
      </c>
      <c r="Z16" s="23">
        <f t="shared" si="0"/>
        <v>6.9590000000000005</v>
      </c>
      <c r="AA16" s="32">
        <v>-1.86</v>
      </c>
      <c r="AB16" s="32">
        <v>0.70799999999999996</v>
      </c>
      <c r="AC16" s="32">
        <v>1.5509999999999999</v>
      </c>
      <c r="AD16" s="32">
        <v>1.6970000000000001</v>
      </c>
      <c r="AE16" s="43">
        <v>0.38600000000000001</v>
      </c>
      <c r="AF16" s="43">
        <v>0.73799999999999999</v>
      </c>
      <c r="AG16" s="32">
        <v>3.0000000000000001E-3</v>
      </c>
      <c r="AH16" s="32">
        <v>2E-3</v>
      </c>
      <c r="AI16" s="23">
        <f t="shared" si="1"/>
        <v>3.2250000000000001</v>
      </c>
      <c r="AJ16" s="32">
        <v>-1.2390000000000001</v>
      </c>
      <c r="AK16" s="32">
        <v>-1.0820000000000001</v>
      </c>
      <c r="AL16" s="32">
        <v>-0.71199999999999997</v>
      </c>
      <c r="AM16" s="32">
        <v>3.1389999999999998</v>
      </c>
      <c r="AN16" s="32">
        <v>0.68400000000000005</v>
      </c>
      <c r="AO16" s="32">
        <v>0.67700000000000005</v>
      </c>
      <c r="AP16" s="32">
        <v>0</v>
      </c>
      <c r="AQ16" s="32">
        <v>0</v>
      </c>
      <c r="AR16" s="23">
        <f t="shared" si="2"/>
        <v>1.4669999999999996</v>
      </c>
      <c r="AS16" s="32">
        <v>0.316</v>
      </c>
      <c r="AT16" s="32">
        <v>0</v>
      </c>
      <c r="AU16" s="23">
        <f t="shared" si="9"/>
        <v>0.316</v>
      </c>
      <c r="AV16" s="43">
        <v>0</v>
      </c>
      <c r="AW16" s="43">
        <v>0</v>
      </c>
      <c r="AX16" s="32">
        <v>0.44800000000000001</v>
      </c>
      <c r="AY16" s="32">
        <v>-1.042</v>
      </c>
      <c r="AZ16" s="32">
        <v>-4.2000000000000003E-2</v>
      </c>
      <c r="BA16" s="23">
        <f t="shared" si="10"/>
        <v>-0.63600000000000012</v>
      </c>
      <c r="BB16" s="32">
        <v>-0.66900000000000004</v>
      </c>
      <c r="BC16" s="32">
        <v>-1.1719999999999999</v>
      </c>
      <c r="BD16" s="32">
        <v>0.51900000000000002</v>
      </c>
      <c r="BE16" s="32">
        <v>6.0999999999999999E-2</v>
      </c>
      <c r="BF16" s="43">
        <v>0</v>
      </c>
      <c r="BG16" s="43">
        <v>0.73199999999999998</v>
      </c>
      <c r="BH16" s="23">
        <f t="shared" si="3"/>
        <v>-0.52900000000000014</v>
      </c>
      <c r="BI16" s="32">
        <v>0.317</v>
      </c>
      <c r="BJ16" s="32">
        <v>-0.20899999999999999</v>
      </c>
      <c r="BK16" s="32">
        <v>0.34699999999999998</v>
      </c>
      <c r="BL16" s="32">
        <v>-0.14199999999999999</v>
      </c>
      <c r="BM16" s="23">
        <f t="shared" si="4"/>
        <v>0.31299999999999994</v>
      </c>
      <c r="BN16" s="32">
        <v>1.4870000000000001</v>
      </c>
      <c r="BO16" s="32">
        <v>2.6749999999999998</v>
      </c>
      <c r="BP16" s="23">
        <f t="shared" si="5"/>
        <v>4.1619999999999999</v>
      </c>
      <c r="BQ16" s="32">
        <v>1.236</v>
      </c>
      <c r="BR16" s="32">
        <v>0.54100000000000004</v>
      </c>
      <c r="BS16" s="32">
        <v>0.40200000000000002</v>
      </c>
      <c r="BT16" s="32">
        <v>1.5529999999999999</v>
      </c>
      <c r="BU16" s="32">
        <v>8.6999999999999994E-2</v>
      </c>
      <c r="BV16" s="32">
        <v>8.5000000000000006E-2</v>
      </c>
      <c r="BW16" s="32">
        <v>0</v>
      </c>
      <c r="BX16" s="32">
        <v>0</v>
      </c>
      <c r="BY16" s="23">
        <f t="shared" si="11"/>
        <v>3.9040000000000004</v>
      </c>
      <c r="BZ16" s="23"/>
      <c r="CA16" s="23"/>
    </row>
    <row r="17" spans="1:81" s="5" customFormat="1">
      <c r="A17" s="20">
        <f>'Замер Актив 21 декабря 2016'!A17</f>
        <v>42725</v>
      </c>
      <c r="B17" s="21" t="s">
        <v>46</v>
      </c>
      <c r="C17" s="22">
        <f t="shared" si="6"/>
        <v>16.128</v>
      </c>
      <c r="D17" s="43">
        <v>0</v>
      </c>
      <c r="E17" s="43">
        <v>0.55400000000000005</v>
      </c>
      <c r="F17" s="43">
        <v>-0.84599999999999997</v>
      </c>
      <c r="G17" s="43">
        <v>-0.88500000000000001</v>
      </c>
      <c r="H17" s="32">
        <v>0</v>
      </c>
      <c r="I17" s="32">
        <v>1E-3</v>
      </c>
      <c r="J17" s="32">
        <v>0.33600000000000002</v>
      </c>
      <c r="K17" s="32">
        <v>0.17</v>
      </c>
      <c r="L17" s="32">
        <v>0.81</v>
      </c>
      <c r="M17" s="32">
        <v>0.52900000000000003</v>
      </c>
      <c r="N17" s="32">
        <f t="shared" si="7"/>
        <v>0.66900000000000004</v>
      </c>
      <c r="O17" s="32">
        <v>-1.538</v>
      </c>
      <c r="P17" s="32">
        <v>-0.94499999999999995</v>
      </c>
      <c r="Q17" s="32">
        <f t="shared" si="8"/>
        <v>-2.4830000000000001</v>
      </c>
      <c r="R17" s="32">
        <v>2.2429999999999999</v>
      </c>
      <c r="S17" s="32">
        <v>2.6459999999999999</v>
      </c>
      <c r="T17" s="32">
        <v>0</v>
      </c>
      <c r="U17" s="32">
        <v>0</v>
      </c>
      <c r="V17" s="32">
        <v>0</v>
      </c>
      <c r="W17" s="32">
        <v>1.8240000000000001</v>
      </c>
      <c r="X17" s="32">
        <v>0</v>
      </c>
      <c r="Y17" s="32">
        <v>0</v>
      </c>
      <c r="Z17" s="23">
        <f t="shared" si="0"/>
        <v>6.7129999999999992</v>
      </c>
      <c r="AA17" s="32">
        <v>-1.8879999999999999</v>
      </c>
      <c r="AB17" s="32">
        <v>0.70399999999999996</v>
      </c>
      <c r="AC17" s="32">
        <v>1.4430000000000001</v>
      </c>
      <c r="AD17" s="32">
        <v>1.6659999999999999</v>
      </c>
      <c r="AE17" s="43">
        <v>0.38500000000000001</v>
      </c>
      <c r="AF17" s="43">
        <v>0.73099999999999998</v>
      </c>
      <c r="AG17" s="32">
        <v>3.0000000000000001E-3</v>
      </c>
      <c r="AH17" s="32">
        <v>2E-3</v>
      </c>
      <c r="AI17" s="23">
        <f t="shared" si="1"/>
        <v>3.0459999999999998</v>
      </c>
      <c r="AJ17" s="32">
        <v>-1.2450000000000001</v>
      </c>
      <c r="AK17" s="32">
        <v>-1.0980000000000001</v>
      </c>
      <c r="AL17" s="32">
        <v>-0.72899999999999998</v>
      </c>
      <c r="AM17" s="32">
        <v>3.1</v>
      </c>
      <c r="AN17" s="32">
        <v>0.68</v>
      </c>
      <c r="AO17" s="32">
        <v>0.69099999999999995</v>
      </c>
      <c r="AP17" s="32">
        <v>0</v>
      </c>
      <c r="AQ17" s="32">
        <v>0</v>
      </c>
      <c r="AR17" s="23">
        <f t="shared" si="2"/>
        <v>1.399</v>
      </c>
      <c r="AS17" s="32">
        <v>0.32400000000000001</v>
      </c>
      <c r="AT17" s="32">
        <v>0</v>
      </c>
      <c r="AU17" s="23">
        <f t="shared" si="9"/>
        <v>0.32400000000000001</v>
      </c>
      <c r="AV17" s="43">
        <v>0</v>
      </c>
      <c r="AW17" s="43">
        <v>0</v>
      </c>
      <c r="AX17" s="32">
        <v>0.44600000000000001</v>
      </c>
      <c r="AY17" s="32">
        <v>-1.0549999999999999</v>
      </c>
      <c r="AZ17" s="32">
        <v>-3.5999999999999997E-2</v>
      </c>
      <c r="BA17" s="23">
        <f t="shared" si="10"/>
        <v>-0.64500000000000002</v>
      </c>
      <c r="BB17" s="32">
        <v>-0.67100000000000004</v>
      </c>
      <c r="BC17" s="32">
        <v>-1.155</v>
      </c>
      <c r="BD17" s="32">
        <v>0.52100000000000002</v>
      </c>
      <c r="BE17" s="32">
        <v>1.4999999999999999E-2</v>
      </c>
      <c r="BF17" s="43">
        <v>0</v>
      </c>
      <c r="BG17" s="43">
        <v>0.73</v>
      </c>
      <c r="BH17" s="23">
        <f t="shared" si="3"/>
        <v>-0.56000000000000028</v>
      </c>
      <c r="BI17" s="32">
        <v>0.317</v>
      </c>
      <c r="BJ17" s="32">
        <v>-0.20699999999999999</v>
      </c>
      <c r="BK17" s="32">
        <v>0.34599999999999997</v>
      </c>
      <c r="BL17" s="32">
        <v>-0.14000000000000001</v>
      </c>
      <c r="BM17" s="23">
        <f t="shared" si="4"/>
        <v>0.31599999999999995</v>
      </c>
      <c r="BN17" s="32">
        <v>0.91600000000000004</v>
      </c>
      <c r="BO17" s="32">
        <v>2.5609999999999999</v>
      </c>
      <c r="BP17" s="23">
        <f t="shared" si="5"/>
        <v>3.4769999999999999</v>
      </c>
      <c r="BQ17" s="32">
        <v>1.2250000000000001</v>
      </c>
      <c r="BR17" s="32">
        <v>0.53700000000000003</v>
      </c>
      <c r="BS17" s="32">
        <v>0.40200000000000002</v>
      </c>
      <c r="BT17" s="32">
        <v>1.53</v>
      </c>
      <c r="BU17" s="32">
        <v>8.5000000000000006E-2</v>
      </c>
      <c r="BV17" s="32">
        <v>9.0999999999999998E-2</v>
      </c>
      <c r="BW17" s="32">
        <v>1E-3</v>
      </c>
      <c r="BX17" s="32">
        <v>1E-3</v>
      </c>
      <c r="BY17" s="23">
        <f t="shared" si="11"/>
        <v>3.8719999999999999</v>
      </c>
      <c r="BZ17" s="23"/>
      <c r="CA17" s="23"/>
    </row>
    <row r="18" spans="1:81" s="5" customFormat="1">
      <c r="A18" s="20">
        <f>'Замер Актив 21 декабря 2016'!A18</f>
        <v>42725</v>
      </c>
      <c r="B18" s="31" t="s">
        <v>47</v>
      </c>
      <c r="C18" s="22">
        <f t="shared" si="6"/>
        <v>15.052</v>
      </c>
      <c r="D18" s="43">
        <v>0</v>
      </c>
      <c r="E18" s="43">
        <v>0.54700000000000004</v>
      </c>
      <c r="F18" s="43">
        <v>-1.157</v>
      </c>
      <c r="G18" s="43">
        <v>-0.89300000000000002</v>
      </c>
      <c r="H18" s="32">
        <v>0</v>
      </c>
      <c r="I18" s="32">
        <v>0</v>
      </c>
      <c r="J18" s="32">
        <v>0.33100000000000002</v>
      </c>
      <c r="K18" s="32">
        <v>0.16200000000000001</v>
      </c>
      <c r="L18" s="32">
        <v>0.81699999999999995</v>
      </c>
      <c r="M18" s="32">
        <v>0.59399999999999997</v>
      </c>
      <c r="N18" s="32">
        <f t="shared" si="7"/>
        <v>0.40099999999999969</v>
      </c>
      <c r="O18" s="32">
        <v>-1.212</v>
      </c>
      <c r="P18" s="32">
        <v>-0.94899999999999995</v>
      </c>
      <c r="Q18" s="32">
        <f t="shared" si="8"/>
        <v>-2.161</v>
      </c>
      <c r="R18" s="32">
        <v>2.1629999999999998</v>
      </c>
      <c r="S18" s="32">
        <v>2.5049999999999999</v>
      </c>
      <c r="T18" s="32">
        <v>0</v>
      </c>
      <c r="U18" s="32">
        <v>0</v>
      </c>
      <c r="V18" s="32">
        <v>0</v>
      </c>
      <c r="W18" s="32">
        <v>1.8049999999999999</v>
      </c>
      <c r="X18" s="32">
        <v>0</v>
      </c>
      <c r="Y18" s="32">
        <v>0</v>
      </c>
      <c r="Z18" s="32">
        <f t="shared" si="0"/>
        <v>6.472999999999999</v>
      </c>
      <c r="AA18" s="32">
        <v>-1.8140000000000001</v>
      </c>
      <c r="AB18" s="32">
        <v>0.70399999999999996</v>
      </c>
      <c r="AC18" s="32">
        <v>0.112</v>
      </c>
      <c r="AD18" s="32">
        <v>1.627</v>
      </c>
      <c r="AE18" s="43">
        <v>0.38100000000000001</v>
      </c>
      <c r="AF18" s="43">
        <v>0.72699999999999998</v>
      </c>
      <c r="AG18" s="32">
        <v>2E-3</v>
      </c>
      <c r="AH18" s="32">
        <v>1E-3</v>
      </c>
      <c r="AI18" s="32">
        <f t="shared" si="1"/>
        <v>1.7399999999999995</v>
      </c>
      <c r="AJ18" s="32">
        <v>-1.2430000000000001</v>
      </c>
      <c r="AK18" s="32">
        <v>-1.1240000000000001</v>
      </c>
      <c r="AL18" s="32">
        <v>-0.73899999999999999</v>
      </c>
      <c r="AM18" s="32">
        <v>3.2709999999999999</v>
      </c>
      <c r="AN18" s="32">
        <v>0.69099999999999995</v>
      </c>
      <c r="AO18" s="32">
        <v>0.68400000000000005</v>
      </c>
      <c r="AP18" s="32">
        <v>0</v>
      </c>
      <c r="AQ18" s="32">
        <v>0</v>
      </c>
      <c r="AR18" s="32">
        <f t="shared" si="2"/>
        <v>1.54</v>
      </c>
      <c r="AS18" s="32">
        <v>0.31</v>
      </c>
      <c r="AT18" s="32">
        <v>0</v>
      </c>
      <c r="AU18" s="23">
        <f t="shared" si="9"/>
        <v>0.31</v>
      </c>
      <c r="AV18" s="43">
        <v>0</v>
      </c>
      <c r="AW18" s="43">
        <v>0</v>
      </c>
      <c r="AX18" s="32">
        <v>0.45600000000000002</v>
      </c>
      <c r="AY18" s="32">
        <v>-1.0529999999999999</v>
      </c>
      <c r="AZ18" s="32">
        <v>-4.2000000000000003E-2</v>
      </c>
      <c r="BA18" s="23">
        <f t="shared" si="10"/>
        <v>-0.63900000000000001</v>
      </c>
      <c r="BB18" s="32">
        <v>-0.67600000000000005</v>
      </c>
      <c r="BC18" s="32">
        <v>-1.19</v>
      </c>
      <c r="BD18" s="32">
        <v>0.52</v>
      </c>
      <c r="BE18" s="32">
        <v>9.5000000000000001E-2</v>
      </c>
      <c r="BF18" s="43">
        <v>0</v>
      </c>
      <c r="BG18" s="43">
        <v>0.72699999999999998</v>
      </c>
      <c r="BH18" s="32">
        <f t="shared" si="3"/>
        <v>-0.52400000000000013</v>
      </c>
      <c r="BI18" s="32">
        <v>0.313</v>
      </c>
      <c r="BJ18" s="32">
        <v>-0.22</v>
      </c>
      <c r="BK18" s="32">
        <v>0.34599999999999997</v>
      </c>
      <c r="BL18" s="32">
        <v>-0.13800000000000001</v>
      </c>
      <c r="BM18" s="32">
        <f t="shared" si="4"/>
        <v>0.30099999999999993</v>
      </c>
      <c r="BN18" s="32">
        <v>1.1080000000000001</v>
      </c>
      <c r="BO18" s="32">
        <v>2.649</v>
      </c>
      <c r="BP18" s="32">
        <f t="shared" si="5"/>
        <v>3.7570000000000001</v>
      </c>
      <c r="BQ18" s="32">
        <v>1.196</v>
      </c>
      <c r="BR18" s="32">
        <v>0.53100000000000003</v>
      </c>
      <c r="BS18" s="32">
        <v>0.4</v>
      </c>
      <c r="BT18" s="32">
        <v>1.548</v>
      </c>
      <c r="BU18" s="32">
        <v>8.6999999999999994E-2</v>
      </c>
      <c r="BV18" s="32">
        <v>9.0999999999999998E-2</v>
      </c>
      <c r="BW18" s="32">
        <v>0</v>
      </c>
      <c r="BX18" s="32">
        <v>1E-3</v>
      </c>
      <c r="BY18" s="23">
        <f t="shared" si="11"/>
        <v>3.8540000000000001</v>
      </c>
      <c r="BZ18" s="23"/>
      <c r="CA18" s="23"/>
    </row>
    <row r="19" spans="1:81" s="5" customFormat="1">
      <c r="A19" s="20">
        <f>'Замер Актив 21 декабря 2016'!A19</f>
        <v>42725</v>
      </c>
      <c r="B19" s="31" t="s">
        <v>48</v>
      </c>
      <c r="C19" s="22">
        <f t="shared" si="6"/>
        <v>16.734999999999996</v>
      </c>
      <c r="D19" s="43">
        <v>0</v>
      </c>
      <c r="E19" s="43">
        <v>0.55500000000000005</v>
      </c>
      <c r="F19" s="43">
        <v>-0.90300000000000002</v>
      </c>
      <c r="G19" s="43">
        <v>-0.88100000000000001</v>
      </c>
      <c r="H19" s="32">
        <v>0</v>
      </c>
      <c r="I19" s="32">
        <v>0</v>
      </c>
      <c r="J19" s="32">
        <v>0.35799999999999998</v>
      </c>
      <c r="K19" s="32">
        <v>0.16300000000000001</v>
      </c>
      <c r="L19" s="32">
        <v>0.45</v>
      </c>
      <c r="M19" s="32">
        <v>0.11600000000000001</v>
      </c>
      <c r="N19" s="32">
        <f t="shared" si="7"/>
        <v>-0.14200000000000007</v>
      </c>
      <c r="O19" s="32">
        <v>-0.34699999999999998</v>
      </c>
      <c r="P19" s="32">
        <v>-0.95799999999999996</v>
      </c>
      <c r="Q19" s="32">
        <f t="shared" si="8"/>
        <v>-1.3049999999999999</v>
      </c>
      <c r="R19" s="32">
        <v>2.2719999999999998</v>
      </c>
      <c r="S19" s="32">
        <v>2.548</v>
      </c>
      <c r="T19" s="32">
        <v>0</v>
      </c>
      <c r="U19" s="32">
        <v>0</v>
      </c>
      <c r="V19" s="32">
        <v>0</v>
      </c>
      <c r="W19" s="32">
        <v>1.7829999999999999</v>
      </c>
      <c r="X19" s="32">
        <v>0</v>
      </c>
      <c r="Y19" s="32">
        <v>0</v>
      </c>
      <c r="Z19" s="32">
        <f t="shared" si="0"/>
        <v>6.6029999999999998</v>
      </c>
      <c r="AA19" s="32">
        <v>-1.7689999999999999</v>
      </c>
      <c r="AB19" s="32">
        <v>0.70499999999999996</v>
      </c>
      <c r="AC19" s="32">
        <v>1.5009999999999999</v>
      </c>
      <c r="AD19" s="32">
        <v>1.5940000000000001</v>
      </c>
      <c r="AE19" s="43">
        <v>0.375</v>
      </c>
      <c r="AF19" s="43">
        <v>0.72799999999999998</v>
      </c>
      <c r="AG19" s="32">
        <v>3.0000000000000001E-3</v>
      </c>
      <c r="AH19" s="32">
        <v>2E-3</v>
      </c>
      <c r="AI19" s="32">
        <f t="shared" si="1"/>
        <v>3.1389999999999993</v>
      </c>
      <c r="AJ19" s="32">
        <v>-1.2450000000000001</v>
      </c>
      <c r="AK19" s="32">
        <v>-1.121</v>
      </c>
      <c r="AL19" s="32">
        <v>-0.72699999999999998</v>
      </c>
      <c r="AM19" s="32">
        <v>3.22</v>
      </c>
      <c r="AN19" s="32">
        <v>0.67400000000000004</v>
      </c>
      <c r="AO19" s="32">
        <v>0.68400000000000005</v>
      </c>
      <c r="AP19" s="32">
        <v>0</v>
      </c>
      <c r="AQ19" s="32">
        <v>0</v>
      </c>
      <c r="AR19" s="32">
        <f t="shared" si="2"/>
        <v>1.4850000000000003</v>
      </c>
      <c r="AS19" s="32">
        <v>0.315</v>
      </c>
      <c r="AT19" s="32">
        <v>0</v>
      </c>
      <c r="AU19" s="23">
        <f t="shared" si="9"/>
        <v>0.315</v>
      </c>
      <c r="AV19" s="43">
        <v>0</v>
      </c>
      <c r="AW19" s="43">
        <v>0</v>
      </c>
      <c r="AX19" s="32">
        <v>0.44800000000000001</v>
      </c>
      <c r="AY19" s="32">
        <v>-1.0329999999999999</v>
      </c>
      <c r="AZ19" s="32">
        <v>-3.9E-2</v>
      </c>
      <c r="BA19" s="23">
        <f t="shared" si="10"/>
        <v>-0.624</v>
      </c>
      <c r="BB19" s="32">
        <v>-0.67600000000000005</v>
      </c>
      <c r="BC19" s="32">
        <v>-1.18</v>
      </c>
      <c r="BD19" s="32">
        <v>0.52100000000000002</v>
      </c>
      <c r="BE19" s="32">
        <v>0.09</v>
      </c>
      <c r="BF19" s="43">
        <v>0</v>
      </c>
      <c r="BG19" s="43">
        <v>0.73199999999999998</v>
      </c>
      <c r="BH19" s="32">
        <f t="shared" si="3"/>
        <v>-0.5129999999999999</v>
      </c>
      <c r="BI19" s="32">
        <v>0.315</v>
      </c>
      <c r="BJ19" s="32">
        <v>-0.20799999999999999</v>
      </c>
      <c r="BK19" s="32">
        <v>0.34499999999999997</v>
      </c>
      <c r="BL19" s="32">
        <v>-0.13700000000000001</v>
      </c>
      <c r="BM19" s="32">
        <f t="shared" si="4"/>
        <v>0.31499999999999995</v>
      </c>
      <c r="BN19" s="32">
        <v>1.048</v>
      </c>
      <c r="BO19" s="32">
        <v>2.56</v>
      </c>
      <c r="BP19" s="32">
        <f t="shared" si="5"/>
        <v>3.6080000000000001</v>
      </c>
      <c r="BQ19" s="32">
        <v>1.21</v>
      </c>
      <c r="BR19" s="32">
        <v>0.53500000000000003</v>
      </c>
      <c r="BS19" s="32">
        <v>0.39800000000000002</v>
      </c>
      <c r="BT19" s="32">
        <v>1.5329999999999999</v>
      </c>
      <c r="BU19" s="32">
        <v>8.6999999999999994E-2</v>
      </c>
      <c r="BV19" s="32">
        <v>9.0999999999999998E-2</v>
      </c>
      <c r="BW19" s="32">
        <v>0</v>
      </c>
      <c r="BX19" s="32">
        <v>0</v>
      </c>
      <c r="BY19" s="23">
        <f t="shared" si="11"/>
        <v>3.8540000000000005</v>
      </c>
      <c r="BZ19" s="23"/>
      <c r="CA19" s="23"/>
    </row>
    <row r="20" spans="1:81" s="34" customFormat="1">
      <c r="A20" s="20">
        <f>'Замер Актив 21 декабря 2016'!A20</f>
        <v>42725</v>
      </c>
      <c r="B20" s="31" t="s">
        <v>49</v>
      </c>
      <c r="C20" s="22">
        <f t="shared" si="6"/>
        <v>16.720000000000002</v>
      </c>
      <c r="D20" s="43">
        <v>0</v>
      </c>
      <c r="E20" s="43">
        <v>0.53900000000000003</v>
      </c>
      <c r="F20" s="43">
        <v>-0.874</v>
      </c>
      <c r="G20" s="43">
        <v>-0.88300000000000001</v>
      </c>
      <c r="H20" s="32">
        <v>0</v>
      </c>
      <c r="I20" s="32">
        <v>0</v>
      </c>
      <c r="J20" s="32">
        <v>0.36499999999999999</v>
      </c>
      <c r="K20" s="32">
        <v>0.16800000000000001</v>
      </c>
      <c r="L20" s="32">
        <v>0.36299999999999999</v>
      </c>
      <c r="M20" s="32">
        <v>0</v>
      </c>
      <c r="N20" s="32">
        <f t="shared" si="7"/>
        <v>-0.32199999999999995</v>
      </c>
      <c r="O20" s="32">
        <v>-0.111</v>
      </c>
      <c r="P20" s="32">
        <v>-0.94899999999999995</v>
      </c>
      <c r="Q20" s="32">
        <f t="shared" si="8"/>
        <v>-1.06</v>
      </c>
      <c r="R20" s="32">
        <v>2.2599999999999998</v>
      </c>
      <c r="S20" s="32">
        <v>2.5449999999999999</v>
      </c>
      <c r="T20" s="32">
        <v>0</v>
      </c>
      <c r="U20" s="32">
        <v>0</v>
      </c>
      <c r="V20" s="32">
        <v>0</v>
      </c>
      <c r="W20" s="32">
        <v>1.738</v>
      </c>
      <c r="X20" s="32">
        <v>0</v>
      </c>
      <c r="Y20" s="32">
        <v>0</v>
      </c>
      <c r="Z20" s="32">
        <f t="shared" si="0"/>
        <v>6.5429999999999993</v>
      </c>
      <c r="AA20" s="32">
        <v>-1.732</v>
      </c>
      <c r="AB20" s="32">
        <v>0.71499999999999997</v>
      </c>
      <c r="AC20" s="32">
        <v>1.2330000000000001</v>
      </c>
      <c r="AD20" s="32">
        <v>1.577</v>
      </c>
      <c r="AE20" s="43">
        <v>0.374</v>
      </c>
      <c r="AF20" s="43">
        <v>0.71599999999999997</v>
      </c>
      <c r="AG20" s="32">
        <v>3.0000000000000001E-3</v>
      </c>
      <c r="AH20" s="32">
        <v>1E-3</v>
      </c>
      <c r="AI20" s="32">
        <f t="shared" si="1"/>
        <v>2.887</v>
      </c>
      <c r="AJ20" s="32">
        <v>-1.244</v>
      </c>
      <c r="AK20" s="32">
        <v>-1.109</v>
      </c>
      <c r="AL20" s="32">
        <v>-0.74099999999999999</v>
      </c>
      <c r="AM20" s="32">
        <v>3.177</v>
      </c>
      <c r="AN20" s="32">
        <v>0.66600000000000004</v>
      </c>
      <c r="AO20" s="32">
        <v>0.69199999999999995</v>
      </c>
      <c r="AP20" s="32">
        <v>0</v>
      </c>
      <c r="AQ20" s="32">
        <v>0</v>
      </c>
      <c r="AR20" s="32">
        <f t="shared" si="2"/>
        <v>1.4410000000000003</v>
      </c>
      <c r="AS20" s="32">
        <v>0.31900000000000001</v>
      </c>
      <c r="AT20" s="32">
        <v>0</v>
      </c>
      <c r="AU20" s="23">
        <f t="shared" si="9"/>
        <v>0.31900000000000001</v>
      </c>
      <c r="AV20" s="43">
        <v>0</v>
      </c>
      <c r="AW20" s="43">
        <v>0</v>
      </c>
      <c r="AX20" s="32">
        <v>0.44700000000000001</v>
      </c>
      <c r="AY20" s="32">
        <v>-1.028</v>
      </c>
      <c r="AZ20" s="32">
        <v>-4.2000000000000003E-2</v>
      </c>
      <c r="BA20" s="23">
        <f t="shared" si="10"/>
        <v>-0.623</v>
      </c>
      <c r="BB20" s="32">
        <v>-0.67800000000000005</v>
      </c>
      <c r="BC20" s="32">
        <v>-1.161</v>
      </c>
      <c r="BD20" s="32">
        <v>0.51700000000000002</v>
      </c>
      <c r="BE20" s="32">
        <v>0.13100000000000001</v>
      </c>
      <c r="BF20" s="43">
        <v>0</v>
      </c>
      <c r="BG20" s="43">
        <v>0.72199999999999998</v>
      </c>
      <c r="BH20" s="32">
        <f t="shared" si="3"/>
        <v>-0.46900000000000008</v>
      </c>
      <c r="BI20" s="32">
        <v>0.313</v>
      </c>
      <c r="BJ20" s="32">
        <v>-0.20899999999999999</v>
      </c>
      <c r="BK20" s="32">
        <v>0.33900000000000002</v>
      </c>
      <c r="BL20" s="32">
        <v>-0.13900000000000001</v>
      </c>
      <c r="BM20" s="32">
        <f t="shared" si="4"/>
        <v>0.30400000000000005</v>
      </c>
      <c r="BN20" s="32">
        <v>1.1779999999999999</v>
      </c>
      <c r="BO20" s="32">
        <v>2.6320000000000001</v>
      </c>
      <c r="BP20" s="32">
        <f t="shared" si="5"/>
        <v>3.81</v>
      </c>
      <c r="BQ20" s="32">
        <v>1.238</v>
      </c>
      <c r="BR20" s="32">
        <v>0.53300000000000003</v>
      </c>
      <c r="BS20" s="32">
        <v>0.39500000000000002</v>
      </c>
      <c r="BT20" s="32">
        <v>1.5469999999999999</v>
      </c>
      <c r="BU20" s="32">
        <v>8.6999999999999994E-2</v>
      </c>
      <c r="BV20" s="32">
        <v>8.8999999999999996E-2</v>
      </c>
      <c r="BW20" s="32">
        <v>0</v>
      </c>
      <c r="BX20" s="32">
        <v>1E-3</v>
      </c>
      <c r="BY20" s="32">
        <f t="shared" si="11"/>
        <v>3.89</v>
      </c>
      <c r="BZ20" s="33"/>
      <c r="CA20" s="33"/>
      <c r="CC20" s="5"/>
    </row>
    <row r="21" spans="1:81" s="5" customFormat="1">
      <c r="A21" s="20">
        <f>'Замер Актив 21 декабря 2016'!A21</f>
        <v>42725</v>
      </c>
      <c r="B21" s="21" t="s">
        <v>50</v>
      </c>
      <c r="C21" s="22">
        <f t="shared" si="6"/>
        <v>14.489000000000001</v>
      </c>
      <c r="D21" s="43">
        <v>0</v>
      </c>
      <c r="E21" s="43">
        <v>0.55600000000000005</v>
      </c>
      <c r="F21" s="43">
        <v>-0.878</v>
      </c>
      <c r="G21" s="43">
        <v>-0.879</v>
      </c>
      <c r="H21" s="32">
        <v>0</v>
      </c>
      <c r="I21" s="32">
        <v>0</v>
      </c>
      <c r="J21" s="32">
        <v>0.36499999999999999</v>
      </c>
      <c r="K21" s="32">
        <v>0.16300000000000001</v>
      </c>
      <c r="L21" s="32">
        <v>0.378</v>
      </c>
      <c r="M21" s="32">
        <v>0</v>
      </c>
      <c r="N21" s="32">
        <f t="shared" si="7"/>
        <v>-0.29500000000000004</v>
      </c>
      <c r="O21" s="32">
        <v>-0.66</v>
      </c>
      <c r="P21" s="32">
        <v>-0.94699999999999995</v>
      </c>
      <c r="Q21" s="32">
        <f t="shared" si="8"/>
        <v>-1.607</v>
      </c>
      <c r="R21" s="32">
        <v>2.343</v>
      </c>
      <c r="S21" s="32">
        <v>2.532</v>
      </c>
      <c r="T21" s="32">
        <v>0</v>
      </c>
      <c r="U21" s="32">
        <v>0</v>
      </c>
      <c r="V21" s="32">
        <v>0</v>
      </c>
      <c r="W21" s="32">
        <v>1.7330000000000001</v>
      </c>
      <c r="X21" s="32">
        <v>0</v>
      </c>
      <c r="Y21" s="32">
        <v>0</v>
      </c>
      <c r="Z21" s="23">
        <f t="shared" si="0"/>
        <v>6.6080000000000005</v>
      </c>
      <c r="AA21" s="32">
        <v>-1.724</v>
      </c>
      <c r="AB21" s="32">
        <v>0.71299999999999997</v>
      </c>
      <c r="AC21" s="32">
        <v>-0.374</v>
      </c>
      <c r="AD21" s="32">
        <v>1.5609999999999999</v>
      </c>
      <c r="AE21" s="43">
        <v>0.371</v>
      </c>
      <c r="AF21" s="43">
        <v>0.72</v>
      </c>
      <c r="AG21" s="32">
        <v>3.0000000000000001E-3</v>
      </c>
      <c r="AH21" s="32">
        <v>2E-3</v>
      </c>
      <c r="AI21" s="23">
        <f t="shared" si="1"/>
        <v>1.2719999999999996</v>
      </c>
      <c r="AJ21" s="32">
        <v>-1.2549999999999999</v>
      </c>
      <c r="AK21" s="32">
        <v>-1.113</v>
      </c>
      <c r="AL21" s="32">
        <v>-0.73099999999999998</v>
      </c>
      <c r="AM21" s="32">
        <v>3.1819999999999999</v>
      </c>
      <c r="AN21" s="32">
        <v>0.66600000000000004</v>
      </c>
      <c r="AO21" s="32">
        <v>0.68400000000000005</v>
      </c>
      <c r="AP21" s="32">
        <v>0</v>
      </c>
      <c r="AQ21" s="32">
        <v>0</v>
      </c>
      <c r="AR21" s="23">
        <f t="shared" si="2"/>
        <v>1.4330000000000003</v>
      </c>
      <c r="AS21" s="32">
        <v>0.309</v>
      </c>
      <c r="AT21" s="32">
        <v>0</v>
      </c>
      <c r="AU21" s="23">
        <f t="shared" si="9"/>
        <v>0.309</v>
      </c>
      <c r="AV21" s="43">
        <v>0</v>
      </c>
      <c r="AW21" s="43">
        <v>0</v>
      </c>
      <c r="AX21" s="32">
        <v>0.438</v>
      </c>
      <c r="AY21" s="32">
        <v>-1.0249999999999999</v>
      </c>
      <c r="AZ21" s="32">
        <v>-0.04</v>
      </c>
      <c r="BA21" s="23">
        <f t="shared" si="10"/>
        <v>-0.627</v>
      </c>
      <c r="BB21" s="32">
        <v>-0.67600000000000005</v>
      </c>
      <c r="BC21" s="32">
        <v>-1.173</v>
      </c>
      <c r="BD21" s="32">
        <v>0.51900000000000002</v>
      </c>
      <c r="BE21" s="32">
        <v>0.123</v>
      </c>
      <c r="BF21" s="43">
        <v>0</v>
      </c>
      <c r="BG21" s="43">
        <v>0.73</v>
      </c>
      <c r="BH21" s="32">
        <f t="shared" si="3"/>
        <v>-0.47700000000000009</v>
      </c>
      <c r="BI21" s="32">
        <v>0.313</v>
      </c>
      <c r="BJ21" s="32">
        <v>-0.20599999999999999</v>
      </c>
      <c r="BK21" s="32">
        <v>0.34200000000000003</v>
      </c>
      <c r="BL21" s="32">
        <v>-0.13900000000000001</v>
      </c>
      <c r="BM21" s="32">
        <f t="shared" si="4"/>
        <v>0.31000000000000005</v>
      </c>
      <c r="BN21" s="32">
        <v>1.1359999999999999</v>
      </c>
      <c r="BO21" s="32">
        <v>2.56</v>
      </c>
      <c r="BP21" s="23">
        <f t="shared" si="5"/>
        <v>3.6959999999999997</v>
      </c>
      <c r="BQ21" s="32">
        <v>1.2230000000000001</v>
      </c>
      <c r="BR21" s="32">
        <v>0.54100000000000004</v>
      </c>
      <c r="BS21" s="32">
        <v>0.39600000000000002</v>
      </c>
      <c r="BT21" s="32">
        <v>1.528</v>
      </c>
      <c r="BU21" s="32">
        <v>8.5999999999999993E-2</v>
      </c>
      <c r="BV21" s="32">
        <v>9.2999999999999999E-2</v>
      </c>
      <c r="BW21" s="32">
        <v>0</v>
      </c>
      <c r="BX21" s="32">
        <v>0</v>
      </c>
      <c r="BY21" s="23">
        <f t="shared" si="11"/>
        <v>3.867</v>
      </c>
      <c r="BZ21" s="23"/>
      <c r="CA21" s="23"/>
    </row>
    <row r="22" spans="1:81" s="5" customFormat="1">
      <c r="A22" s="20">
        <f>'Замер Актив 21 декабря 2016'!A22</f>
        <v>42725</v>
      </c>
      <c r="B22" s="21" t="s">
        <v>51</v>
      </c>
      <c r="C22" s="22">
        <f t="shared" si="6"/>
        <v>13.97</v>
      </c>
      <c r="D22" s="43">
        <v>0</v>
      </c>
      <c r="E22" s="43">
        <v>0.55800000000000005</v>
      </c>
      <c r="F22" s="43">
        <v>-0.88800000000000001</v>
      </c>
      <c r="G22" s="43">
        <v>-0.88400000000000001</v>
      </c>
      <c r="H22" s="32">
        <v>1E-3</v>
      </c>
      <c r="I22" s="32">
        <v>0</v>
      </c>
      <c r="J22" s="32">
        <v>0.36199999999999999</v>
      </c>
      <c r="K22" s="32">
        <v>0.16200000000000001</v>
      </c>
      <c r="L22" s="32">
        <v>0.378</v>
      </c>
      <c r="M22" s="32">
        <v>0</v>
      </c>
      <c r="N22" s="32">
        <f t="shared" si="7"/>
        <v>-0.31100000000000005</v>
      </c>
      <c r="O22" s="32">
        <v>-0.35</v>
      </c>
      <c r="P22" s="32">
        <v>-0.94699999999999995</v>
      </c>
      <c r="Q22" s="32">
        <f t="shared" si="8"/>
        <v>-1.2969999999999999</v>
      </c>
      <c r="R22" s="32">
        <v>2.1680000000000001</v>
      </c>
      <c r="S22" s="32">
        <v>2.508</v>
      </c>
      <c r="T22" s="32">
        <v>0</v>
      </c>
      <c r="U22" s="32">
        <v>0</v>
      </c>
      <c r="V22" s="32">
        <v>0</v>
      </c>
      <c r="W22" s="32">
        <v>1.7230000000000001</v>
      </c>
      <c r="X22" s="32">
        <v>0</v>
      </c>
      <c r="Y22" s="32">
        <v>0</v>
      </c>
      <c r="Z22" s="23">
        <f t="shared" si="0"/>
        <v>6.399</v>
      </c>
      <c r="AA22" s="32">
        <v>-1.726</v>
      </c>
      <c r="AB22" s="32">
        <v>0.71399999999999997</v>
      </c>
      <c r="AC22" s="32">
        <v>-1.159</v>
      </c>
      <c r="AD22" s="32">
        <v>1.5720000000000001</v>
      </c>
      <c r="AE22" s="43">
        <v>0.371</v>
      </c>
      <c r="AF22" s="43">
        <v>0.72399999999999998</v>
      </c>
      <c r="AG22" s="32">
        <v>2E-3</v>
      </c>
      <c r="AH22" s="32">
        <v>2E-3</v>
      </c>
      <c r="AI22" s="23">
        <f t="shared" si="1"/>
        <v>0.49999999999999978</v>
      </c>
      <c r="AJ22" s="32">
        <v>-1.256</v>
      </c>
      <c r="AK22" s="32">
        <v>-1.109</v>
      </c>
      <c r="AL22" s="32">
        <v>-0.73699999999999999</v>
      </c>
      <c r="AM22" s="32">
        <v>3.1520000000000001</v>
      </c>
      <c r="AN22" s="32">
        <v>0.66600000000000004</v>
      </c>
      <c r="AO22" s="32">
        <v>0.68700000000000006</v>
      </c>
      <c r="AP22" s="32">
        <v>0</v>
      </c>
      <c r="AQ22" s="32">
        <v>0</v>
      </c>
      <c r="AR22" s="23">
        <f t="shared" si="2"/>
        <v>1.403</v>
      </c>
      <c r="AS22" s="32">
        <v>0.30299999999999999</v>
      </c>
      <c r="AT22" s="32">
        <v>0</v>
      </c>
      <c r="AU22" s="23">
        <f t="shared" si="9"/>
        <v>0.30299999999999999</v>
      </c>
      <c r="AV22" s="43">
        <v>0</v>
      </c>
      <c r="AW22" s="43">
        <v>0</v>
      </c>
      <c r="AX22" s="32">
        <v>0.442</v>
      </c>
      <c r="AY22" s="32">
        <v>-1.044</v>
      </c>
      <c r="AZ22" s="32">
        <v>-3.9E-2</v>
      </c>
      <c r="BA22" s="23">
        <f t="shared" si="10"/>
        <v>-0.64100000000000013</v>
      </c>
      <c r="BB22" s="32">
        <v>-0.64800000000000002</v>
      </c>
      <c r="BC22" s="32">
        <v>-1.1100000000000001</v>
      </c>
      <c r="BD22" s="32">
        <v>0.51600000000000001</v>
      </c>
      <c r="BE22" s="32">
        <v>3.4000000000000002E-2</v>
      </c>
      <c r="BF22" s="43">
        <v>0</v>
      </c>
      <c r="BG22" s="43">
        <v>0.72899999999999998</v>
      </c>
      <c r="BH22" s="23">
        <f t="shared" si="3"/>
        <v>-0.47899999999999998</v>
      </c>
      <c r="BI22" s="32">
        <v>0.314</v>
      </c>
      <c r="BJ22" s="32">
        <v>-0.20699999999999999</v>
      </c>
      <c r="BK22" s="32">
        <v>0.34399999999999997</v>
      </c>
      <c r="BL22" s="32">
        <v>-0.13800000000000001</v>
      </c>
      <c r="BM22" s="23">
        <f t="shared" si="4"/>
        <v>0.31299999999999994</v>
      </c>
      <c r="BN22" s="32">
        <v>1.2589999999999999</v>
      </c>
      <c r="BO22" s="32">
        <v>2.6760000000000002</v>
      </c>
      <c r="BP22" s="23">
        <f t="shared" si="5"/>
        <v>3.9350000000000001</v>
      </c>
      <c r="BQ22" s="32">
        <v>1.1890000000000001</v>
      </c>
      <c r="BR22" s="32">
        <v>0.53400000000000003</v>
      </c>
      <c r="BS22" s="32">
        <v>0.39600000000000002</v>
      </c>
      <c r="BT22" s="32">
        <v>1.5449999999999999</v>
      </c>
      <c r="BU22" s="32">
        <v>8.6999999999999994E-2</v>
      </c>
      <c r="BV22" s="32">
        <v>9.2999999999999999E-2</v>
      </c>
      <c r="BW22" s="32">
        <v>0</v>
      </c>
      <c r="BX22" s="32">
        <v>1E-3</v>
      </c>
      <c r="BY22" s="23">
        <f t="shared" si="11"/>
        <v>3.8450000000000002</v>
      </c>
      <c r="BZ22" s="23"/>
      <c r="CA22" s="23"/>
    </row>
    <row r="23" spans="1:81" s="5" customFormat="1">
      <c r="A23" s="20">
        <f>'Замер Актив 21 декабря 2016'!A23</f>
        <v>42725</v>
      </c>
      <c r="B23" s="21" t="s">
        <v>52</v>
      </c>
      <c r="C23" s="22">
        <f t="shared" si="6"/>
        <v>14.939999999999998</v>
      </c>
      <c r="D23" s="43">
        <v>0</v>
      </c>
      <c r="E23" s="43">
        <v>0.55000000000000004</v>
      </c>
      <c r="F23" s="43">
        <v>-0.96399999999999997</v>
      </c>
      <c r="G23" s="43">
        <v>-0.878</v>
      </c>
      <c r="H23" s="32">
        <v>0</v>
      </c>
      <c r="I23" s="32">
        <v>0</v>
      </c>
      <c r="J23" s="32">
        <v>0.36299999999999999</v>
      </c>
      <c r="K23" s="32">
        <v>0.16</v>
      </c>
      <c r="L23" s="32">
        <v>0.371</v>
      </c>
      <c r="M23" s="32">
        <v>0</v>
      </c>
      <c r="N23" s="32">
        <f t="shared" si="7"/>
        <v>-0.3979999999999998</v>
      </c>
      <c r="O23" s="32">
        <v>-4.3999999999999997E-2</v>
      </c>
      <c r="P23" s="32">
        <v>-0.94899999999999995</v>
      </c>
      <c r="Q23" s="32">
        <f t="shared" si="8"/>
        <v>-0.99299999999999999</v>
      </c>
      <c r="R23" s="32">
        <v>2.1669999999999998</v>
      </c>
      <c r="S23" s="32">
        <v>2.6019999999999999</v>
      </c>
      <c r="T23" s="32">
        <v>0</v>
      </c>
      <c r="U23" s="32">
        <v>0</v>
      </c>
      <c r="V23" s="32">
        <v>0</v>
      </c>
      <c r="W23" s="32">
        <v>1.7470000000000001</v>
      </c>
      <c r="X23" s="32">
        <v>0</v>
      </c>
      <c r="Y23" s="32">
        <v>0</v>
      </c>
      <c r="Z23" s="23">
        <f t="shared" si="0"/>
        <v>6.516</v>
      </c>
      <c r="AA23" s="32">
        <v>-1.7270000000000001</v>
      </c>
      <c r="AB23" s="32">
        <v>0.72799999999999998</v>
      </c>
      <c r="AC23" s="32">
        <v>-0.63</v>
      </c>
      <c r="AD23" s="32">
        <v>1.6060000000000001</v>
      </c>
      <c r="AE23" s="43">
        <v>0.371</v>
      </c>
      <c r="AF23" s="43">
        <v>0.71199999999999997</v>
      </c>
      <c r="AG23" s="32">
        <v>3.0000000000000001E-3</v>
      </c>
      <c r="AH23" s="32">
        <v>1E-3</v>
      </c>
      <c r="AI23" s="23">
        <f t="shared" si="1"/>
        <v>1.0639999999999998</v>
      </c>
      <c r="AJ23" s="32">
        <v>-1.256</v>
      </c>
      <c r="AK23" s="32">
        <v>-1.1040000000000001</v>
      </c>
      <c r="AL23" s="32">
        <v>-0.748</v>
      </c>
      <c r="AM23" s="32">
        <v>3.2669999999999999</v>
      </c>
      <c r="AN23" s="32">
        <v>0.66200000000000003</v>
      </c>
      <c r="AO23" s="32">
        <v>0.68400000000000005</v>
      </c>
      <c r="AP23" s="32">
        <v>0</v>
      </c>
      <c r="AQ23" s="32">
        <v>0</v>
      </c>
      <c r="AR23" s="23">
        <f t="shared" si="2"/>
        <v>1.5049999999999994</v>
      </c>
      <c r="AS23" s="32">
        <v>0.312</v>
      </c>
      <c r="AT23" s="32">
        <v>0</v>
      </c>
      <c r="AU23" s="23">
        <f t="shared" si="9"/>
        <v>0.312</v>
      </c>
      <c r="AV23" s="43">
        <v>0</v>
      </c>
      <c r="AW23" s="43">
        <v>0</v>
      </c>
      <c r="AX23" s="32">
        <v>0.44500000000000001</v>
      </c>
      <c r="AY23" s="32">
        <v>-1.056</v>
      </c>
      <c r="AZ23" s="32">
        <v>-3.9E-2</v>
      </c>
      <c r="BA23" s="23">
        <f t="shared" si="10"/>
        <v>-0.65</v>
      </c>
      <c r="BB23" s="32">
        <v>-0.624</v>
      </c>
      <c r="BC23" s="32">
        <v>-1.123</v>
      </c>
      <c r="BD23" s="32">
        <v>0.51900000000000002</v>
      </c>
      <c r="BE23" s="32">
        <v>0.13400000000000001</v>
      </c>
      <c r="BF23" s="43">
        <v>0</v>
      </c>
      <c r="BG23" s="43">
        <v>0.72799999999999998</v>
      </c>
      <c r="BH23" s="23">
        <f t="shared" si="3"/>
        <v>-0.36599999999999988</v>
      </c>
      <c r="BI23" s="32">
        <v>0.315</v>
      </c>
      <c r="BJ23" s="32">
        <v>-0.20699999999999999</v>
      </c>
      <c r="BK23" s="32">
        <v>0.34699999999999998</v>
      </c>
      <c r="BL23" s="32">
        <v>-0.14000000000000001</v>
      </c>
      <c r="BM23" s="23">
        <f t="shared" si="4"/>
        <v>0.31499999999999995</v>
      </c>
      <c r="BN23" s="32">
        <v>1.2050000000000001</v>
      </c>
      <c r="BO23" s="32">
        <v>2.5779999999999998</v>
      </c>
      <c r="BP23" s="23">
        <f t="shared" si="5"/>
        <v>3.7829999999999999</v>
      </c>
      <c r="BQ23" s="32">
        <v>1.208</v>
      </c>
      <c r="BR23" s="32">
        <v>0.53700000000000003</v>
      </c>
      <c r="BS23" s="32">
        <v>0.39600000000000002</v>
      </c>
      <c r="BT23" s="32">
        <v>1.5309999999999999</v>
      </c>
      <c r="BU23" s="32">
        <v>8.5000000000000006E-2</v>
      </c>
      <c r="BV23" s="32">
        <v>9.5000000000000001E-2</v>
      </c>
      <c r="BW23" s="32">
        <v>0</v>
      </c>
      <c r="BX23" s="32">
        <v>0</v>
      </c>
      <c r="BY23" s="23">
        <f t="shared" si="11"/>
        <v>3.8519999999999999</v>
      </c>
      <c r="BZ23" s="23"/>
      <c r="CA23" s="23"/>
    </row>
    <row r="24" spans="1:81" s="5" customFormat="1">
      <c r="A24" s="20">
        <f>'Замер Актив 21 декабря 2016'!A24</f>
        <v>42725</v>
      </c>
      <c r="B24" s="21" t="s">
        <v>53</v>
      </c>
      <c r="C24" s="22">
        <f t="shared" si="6"/>
        <v>15.841000000000001</v>
      </c>
      <c r="D24" s="43">
        <v>0</v>
      </c>
      <c r="E24" s="43">
        <v>0.55300000000000005</v>
      </c>
      <c r="F24" s="43">
        <v>-0.98299999999999998</v>
      </c>
      <c r="G24" s="43">
        <v>-0.88500000000000001</v>
      </c>
      <c r="H24" s="32">
        <v>0</v>
      </c>
      <c r="I24" s="32">
        <v>1E-3</v>
      </c>
      <c r="J24" s="32">
        <v>0.37</v>
      </c>
      <c r="K24" s="32">
        <v>0.17899999999999999</v>
      </c>
      <c r="L24" s="32">
        <v>0.34899999999999998</v>
      </c>
      <c r="M24" s="32">
        <v>0</v>
      </c>
      <c r="N24" s="32">
        <f t="shared" si="7"/>
        <v>-0.41600000000000015</v>
      </c>
      <c r="O24" s="32">
        <v>-0.151</v>
      </c>
      <c r="P24" s="32">
        <v>-0.95</v>
      </c>
      <c r="Q24" s="32">
        <f t="shared" si="8"/>
        <v>-1.101</v>
      </c>
      <c r="R24" s="32">
        <v>2.238</v>
      </c>
      <c r="S24" s="32">
        <v>2.6269999999999998</v>
      </c>
      <c r="T24" s="32">
        <v>0</v>
      </c>
      <c r="U24" s="32">
        <v>0</v>
      </c>
      <c r="V24" s="32">
        <v>0</v>
      </c>
      <c r="W24" s="32">
        <v>1.7689999999999999</v>
      </c>
      <c r="X24" s="32">
        <v>0</v>
      </c>
      <c r="Y24" s="32">
        <v>0</v>
      </c>
      <c r="Z24" s="23">
        <f t="shared" si="0"/>
        <v>6.6340000000000003</v>
      </c>
      <c r="AA24" s="32">
        <v>-1.73</v>
      </c>
      <c r="AB24" s="32">
        <v>0.72199999999999998</v>
      </c>
      <c r="AC24" s="32">
        <v>0.47</v>
      </c>
      <c r="AD24" s="32">
        <v>1.629</v>
      </c>
      <c r="AE24" s="43">
        <v>0.37</v>
      </c>
      <c r="AF24" s="43">
        <v>0.71299999999999997</v>
      </c>
      <c r="AG24" s="32">
        <v>3.0000000000000001E-3</v>
      </c>
      <c r="AH24" s="32">
        <v>2E-3</v>
      </c>
      <c r="AI24" s="23">
        <f t="shared" si="1"/>
        <v>2.1789999999999998</v>
      </c>
      <c r="AJ24" s="32">
        <v>-1.2410000000000001</v>
      </c>
      <c r="AK24" s="32">
        <v>-1.107</v>
      </c>
      <c r="AL24" s="32">
        <v>-0.77900000000000003</v>
      </c>
      <c r="AM24" s="32">
        <v>3.22</v>
      </c>
      <c r="AN24" s="32">
        <v>0.67700000000000005</v>
      </c>
      <c r="AO24" s="32">
        <v>0.69099999999999995</v>
      </c>
      <c r="AP24" s="32">
        <v>0</v>
      </c>
      <c r="AQ24" s="32">
        <v>0</v>
      </c>
      <c r="AR24" s="23">
        <f t="shared" si="2"/>
        <v>1.4610000000000003</v>
      </c>
      <c r="AS24" s="32">
        <v>0.32300000000000001</v>
      </c>
      <c r="AT24" s="32">
        <v>0</v>
      </c>
      <c r="AU24" s="23">
        <f t="shared" si="9"/>
        <v>0.32300000000000001</v>
      </c>
      <c r="AV24" s="43">
        <v>0</v>
      </c>
      <c r="AW24" s="43">
        <v>0</v>
      </c>
      <c r="AX24" s="32">
        <v>0.44400000000000001</v>
      </c>
      <c r="AY24" s="32">
        <v>-1.0780000000000001</v>
      </c>
      <c r="AZ24" s="32">
        <v>-3.9E-2</v>
      </c>
      <c r="BA24" s="23">
        <f t="shared" si="10"/>
        <v>-0.67300000000000015</v>
      </c>
      <c r="BB24" s="32">
        <v>-0.626</v>
      </c>
      <c r="BC24" s="32">
        <v>-1.147</v>
      </c>
      <c r="BD24" s="32">
        <v>0.51600000000000001</v>
      </c>
      <c r="BE24" s="32">
        <v>5.8999999999999997E-2</v>
      </c>
      <c r="BF24" s="43">
        <v>0</v>
      </c>
      <c r="BG24" s="43">
        <v>0.73199999999999998</v>
      </c>
      <c r="BH24" s="23">
        <f t="shared" si="3"/>
        <v>-0.46600000000000019</v>
      </c>
      <c r="BI24" s="32">
        <v>0.313</v>
      </c>
      <c r="BJ24" s="32">
        <v>-0.21</v>
      </c>
      <c r="BK24" s="32">
        <v>0.34200000000000003</v>
      </c>
      <c r="BL24" s="32">
        <v>-0.14000000000000001</v>
      </c>
      <c r="BM24" s="23">
        <f t="shared" si="4"/>
        <v>0.30500000000000005</v>
      </c>
      <c r="BN24" s="32">
        <v>1.0289999999999999</v>
      </c>
      <c r="BO24" s="32">
        <v>2.6659999999999999</v>
      </c>
      <c r="BP24" s="23">
        <f t="shared" si="5"/>
        <v>3.6949999999999998</v>
      </c>
      <c r="BQ24" s="32">
        <v>1.242</v>
      </c>
      <c r="BR24" s="32">
        <v>0.53400000000000003</v>
      </c>
      <c r="BS24" s="32">
        <v>0.39800000000000002</v>
      </c>
      <c r="BT24" s="32">
        <v>1.5449999999999999</v>
      </c>
      <c r="BU24" s="32">
        <v>8.5000000000000006E-2</v>
      </c>
      <c r="BV24" s="32">
        <v>9.5000000000000001E-2</v>
      </c>
      <c r="BW24" s="32">
        <v>0</v>
      </c>
      <c r="BX24" s="32">
        <v>1E-3</v>
      </c>
      <c r="BY24" s="23">
        <f t="shared" si="11"/>
        <v>3.9</v>
      </c>
      <c r="BZ24" s="23"/>
      <c r="CA24" s="23"/>
    </row>
    <row r="25" spans="1:81" s="5" customFormat="1">
      <c r="A25" s="20">
        <f>'Замер Актив 21 декабря 2016'!A25</f>
        <v>42725</v>
      </c>
      <c r="B25" s="21" t="s">
        <v>54</v>
      </c>
      <c r="C25" s="22">
        <f t="shared" si="6"/>
        <v>14.858999999999998</v>
      </c>
      <c r="D25" s="43">
        <v>0</v>
      </c>
      <c r="E25" s="43">
        <v>0.56599999999999995</v>
      </c>
      <c r="F25" s="43">
        <v>-0.8</v>
      </c>
      <c r="G25" s="43">
        <v>-0.88</v>
      </c>
      <c r="H25" s="32">
        <v>0</v>
      </c>
      <c r="I25" s="32">
        <v>0</v>
      </c>
      <c r="J25" s="32">
        <v>0.371</v>
      </c>
      <c r="K25" s="32">
        <v>0.17899999999999999</v>
      </c>
      <c r="L25" s="32">
        <v>0.34599999999999997</v>
      </c>
      <c r="M25" s="32">
        <v>0</v>
      </c>
      <c r="N25" s="32">
        <f t="shared" si="7"/>
        <v>-0.21800000000000008</v>
      </c>
      <c r="O25" s="32">
        <v>-0.48099999999999998</v>
      </c>
      <c r="P25" s="32">
        <v>-0.94499999999999995</v>
      </c>
      <c r="Q25" s="32">
        <f t="shared" si="8"/>
        <v>-1.4259999999999999</v>
      </c>
      <c r="R25" s="32">
        <v>2.2469999999999999</v>
      </c>
      <c r="S25" s="32">
        <v>2.375</v>
      </c>
      <c r="T25" s="32">
        <v>0</v>
      </c>
      <c r="U25" s="32">
        <v>0</v>
      </c>
      <c r="V25" s="32">
        <v>0</v>
      </c>
      <c r="W25" s="32">
        <v>1.766</v>
      </c>
      <c r="X25" s="32">
        <v>0</v>
      </c>
      <c r="Y25" s="32">
        <v>0</v>
      </c>
      <c r="Z25" s="23">
        <f t="shared" si="0"/>
        <v>6.3879999999999999</v>
      </c>
      <c r="AA25" s="32">
        <v>-1.724</v>
      </c>
      <c r="AB25" s="32">
        <v>0.71099999999999997</v>
      </c>
      <c r="AC25" s="32">
        <v>-0.29799999999999999</v>
      </c>
      <c r="AD25" s="32">
        <v>1.647</v>
      </c>
      <c r="AE25" s="43">
        <v>0.371</v>
      </c>
      <c r="AF25" s="43">
        <v>0.70899999999999996</v>
      </c>
      <c r="AG25" s="32">
        <v>3.0000000000000001E-3</v>
      </c>
      <c r="AH25" s="32">
        <v>1E-3</v>
      </c>
      <c r="AI25" s="23">
        <f t="shared" si="1"/>
        <v>1.4199999999999997</v>
      </c>
      <c r="AJ25" s="32">
        <v>-1.2450000000000001</v>
      </c>
      <c r="AK25" s="32">
        <v>-1.107</v>
      </c>
      <c r="AL25" s="32">
        <v>-0.77300000000000002</v>
      </c>
      <c r="AM25" s="32">
        <v>3.2360000000000002</v>
      </c>
      <c r="AN25" s="32">
        <v>0.68400000000000005</v>
      </c>
      <c r="AO25" s="32">
        <v>0.69499999999999995</v>
      </c>
      <c r="AP25" s="32">
        <v>0</v>
      </c>
      <c r="AQ25" s="32">
        <v>0</v>
      </c>
      <c r="AR25" s="23">
        <f t="shared" si="2"/>
        <v>1.4899999999999998</v>
      </c>
      <c r="AS25" s="32">
        <v>0.31900000000000001</v>
      </c>
      <c r="AT25" s="32">
        <v>0</v>
      </c>
      <c r="AU25" s="23">
        <f t="shared" si="9"/>
        <v>0.31900000000000001</v>
      </c>
      <c r="AV25" s="43">
        <v>0</v>
      </c>
      <c r="AW25" s="43">
        <v>0</v>
      </c>
      <c r="AX25" s="32">
        <v>0.44500000000000001</v>
      </c>
      <c r="AY25" s="32">
        <v>-1.0609999999999999</v>
      </c>
      <c r="AZ25" s="32">
        <v>-3.9E-2</v>
      </c>
      <c r="BA25" s="23">
        <f t="shared" si="10"/>
        <v>-0.65499999999999992</v>
      </c>
      <c r="BB25" s="32">
        <v>-0.66</v>
      </c>
      <c r="BC25" s="32">
        <v>-1.1759999999999999</v>
      </c>
      <c r="BD25" s="32">
        <v>0.51700000000000002</v>
      </c>
      <c r="BE25" s="32">
        <v>2.5000000000000001E-2</v>
      </c>
      <c r="BF25" s="43">
        <v>0</v>
      </c>
      <c r="BG25" s="43">
        <v>0.72899999999999998</v>
      </c>
      <c r="BH25" s="23">
        <f t="shared" si="3"/>
        <v>-0.56500000000000006</v>
      </c>
      <c r="BI25" s="32">
        <v>0.315</v>
      </c>
      <c r="BJ25" s="32">
        <v>-0.20899999999999999</v>
      </c>
      <c r="BK25" s="32">
        <v>0.33900000000000002</v>
      </c>
      <c r="BL25" s="32">
        <v>-0.13900000000000001</v>
      </c>
      <c r="BM25" s="23">
        <f t="shared" si="4"/>
        <v>0.30600000000000005</v>
      </c>
      <c r="BN25" s="32">
        <v>1.329</v>
      </c>
      <c r="BO25" s="32">
        <v>2.605</v>
      </c>
      <c r="BP25" s="23">
        <f t="shared" si="5"/>
        <v>3.9340000000000002</v>
      </c>
      <c r="BQ25" s="32">
        <v>1.2210000000000001</v>
      </c>
      <c r="BR25" s="32">
        <v>0.53900000000000003</v>
      </c>
      <c r="BS25" s="32">
        <v>0.39900000000000002</v>
      </c>
      <c r="BT25" s="32">
        <v>1.526</v>
      </c>
      <c r="BU25" s="32">
        <v>8.5999999999999993E-2</v>
      </c>
      <c r="BV25" s="32">
        <v>9.5000000000000001E-2</v>
      </c>
      <c r="BW25" s="32">
        <v>0</v>
      </c>
      <c r="BX25" s="32">
        <v>0</v>
      </c>
      <c r="BY25" s="23">
        <f t="shared" si="11"/>
        <v>3.8660000000000005</v>
      </c>
      <c r="BZ25" s="23"/>
      <c r="CA25" s="23"/>
    </row>
    <row r="26" spans="1:81" s="5" customFormat="1">
      <c r="A26" s="20">
        <f>'Замер Актив 21 декабря 2016'!A26</f>
        <v>42725</v>
      </c>
      <c r="B26" s="31" t="s">
        <v>55</v>
      </c>
      <c r="C26" s="22">
        <f t="shared" si="6"/>
        <v>15.465999999999999</v>
      </c>
      <c r="D26" s="43">
        <v>0</v>
      </c>
      <c r="E26" s="43">
        <v>0.56999999999999995</v>
      </c>
      <c r="F26" s="43">
        <v>-0.95699999999999996</v>
      </c>
      <c r="G26" s="43">
        <v>-0.88700000000000001</v>
      </c>
      <c r="H26" s="32">
        <v>0</v>
      </c>
      <c r="I26" s="32">
        <v>0</v>
      </c>
      <c r="J26" s="32">
        <v>0.373</v>
      </c>
      <c r="K26" s="32">
        <v>0.18</v>
      </c>
      <c r="L26" s="32">
        <v>0.34599999999999997</v>
      </c>
      <c r="M26" s="32">
        <v>0</v>
      </c>
      <c r="N26" s="32">
        <f t="shared" si="7"/>
        <v>-0.37500000000000011</v>
      </c>
      <c r="O26" s="32">
        <v>-0.34599999999999997</v>
      </c>
      <c r="P26" s="32">
        <v>-0.93799999999999994</v>
      </c>
      <c r="Q26" s="32">
        <f t="shared" si="8"/>
        <v>-1.2839999999999998</v>
      </c>
      <c r="R26" s="32">
        <v>2.3570000000000002</v>
      </c>
      <c r="S26" s="32">
        <v>2.4340000000000002</v>
      </c>
      <c r="T26" s="32">
        <v>0</v>
      </c>
      <c r="U26" s="32">
        <v>0</v>
      </c>
      <c r="V26" s="32">
        <v>0</v>
      </c>
      <c r="W26" s="32">
        <v>1.76</v>
      </c>
      <c r="X26" s="32">
        <v>0</v>
      </c>
      <c r="Y26" s="32">
        <v>0</v>
      </c>
      <c r="Z26" s="32">
        <f t="shared" si="0"/>
        <v>6.5510000000000002</v>
      </c>
      <c r="AA26" s="32">
        <v>-1.7070000000000001</v>
      </c>
      <c r="AB26" s="32">
        <v>0.71099999999999997</v>
      </c>
      <c r="AC26" s="32">
        <v>-7.8E-2</v>
      </c>
      <c r="AD26" s="32">
        <v>1.6839999999999999</v>
      </c>
      <c r="AE26" s="43">
        <v>0.36699999999999999</v>
      </c>
      <c r="AF26" s="43">
        <v>0.71299999999999997</v>
      </c>
      <c r="AG26" s="32">
        <v>2E-3</v>
      </c>
      <c r="AH26" s="32">
        <v>2E-3</v>
      </c>
      <c r="AI26" s="32">
        <f t="shared" si="1"/>
        <v>1.694</v>
      </c>
      <c r="AJ26" s="32">
        <v>-1.248</v>
      </c>
      <c r="AK26" s="32">
        <v>-1.0940000000000001</v>
      </c>
      <c r="AL26" s="32">
        <v>-0.72799999999999998</v>
      </c>
      <c r="AM26" s="32">
        <v>3.1960000000000002</v>
      </c>
      <c r="AN26" s="32">
        <v>0.68</v>
      </c>
      <c r="AO26" s="32">
        <v>0.69499999999999995</v>
      </c>
      <c r="AP26" s="32">
        <v>0</v>
      </c>
      <c r="AQ26" s="32">
        <v>0</v>
      </c>
      <c r="AR26" s="32">
        <f t="shared" si="2"/>
        <v>1.5009999999999999</v>
      </c>
      <c r="AS26" s="32">
        <v>0.32</v>
      </c>
      <c r="AT26" s="32">
        <v>0</v>
      </c>
      <c r="AU26" s="23">
        <f t="shared" si="9"/>
        <v>0.32</v>
      </c>
      <c r="AV26" s="43">
        <v>0</v>
      </c>
      <c r="AW26" s="43">
        <v>0</v>
      </c>
      <c r="AX26" s="32">
        <v>0.44</v>
      </c>
      <c r="AY26" s="32">
        <v>-1.069</v>
      </c>
      <c r="AZ26" s="32">
        <v>-0.04</v>
      </c>
      <c r="BA26" s="23">
        <f t="shared" si="10"/>
        <v>-0.66900000000000004</v>
      </c>
      <c r="BB26" s="32">
        <v>-0.66600000000000004</v>
      </c>
      <c r="BC26" s="32">
        <v>-1.1830000000000001</v>
      </c>
      <c r="BD26" s="32">
        <v>0.51500000000000001</v>
      </c>
      <c r="BE26" s="32">
        <v>0.17299999999999999</v>
      </c>
      <c r="BF26" s="43">
        <v>0</v>
      </c>
      <c r="BG26" s="43">
        <v>0.73499999999999999</v>
      </c>
      <c r="BH26" s="32">
        <f t="shared" si="3"/>
        <v>-0.42600000000000005</v>
      </c>
      <c r="BI26" s="32">
        <v>0.317</v>
      </c>
      <c r="BJ26" s="32">
        <v>-0.20699999999999999</v>
      </c>
      <c r="BK26" s="32">
        <v>0.33700000000000002</v>
      </c>
      <c r="BL26" s="32">
        <v>-0.14000000000000001</v>
      </c>
      <c r="BM26" s="32">
        <f t="shared" si="4"/>
        <v>0.30700000000000005</v>
      </c>
      <c r="BN26" s="32">
        <v>1.3560000000000001</v>
      </c>
      <c r="BO26" s="32">
        <v>2.649</v>
      </c>
      <c r="BP26" s="32">
        <f t="shared" si="5"/>
        <v>4.0049999999999999</v>
      </c>
      <c r="BQ26" s="32">
        <v>1.181</v>
      </c>
      <c r="BR26" s="32">
        <v>0.53800000000000003</v>
      </c>
      <c r="BS26" s="32">
        <v>0.39900000000000002</v>
      </c>
      <c r="BT26" s="32">
        <v>1.5429999999999999</v>
      </c>
      <c r="BU26" s="32">
        <v>8.6999999999999994E-2</v>
      </c>
      <c r="BV26" s="32">
        <v>9.2999999999999999E-2</v>
      </c>
      <c r="BW26" s="32">
        <v>0</v>
      </c>
      <c r="BX26" s="32">
        <v>1E-3</v>
      </c>
      <c r="BY26" s="23">
        <f t="shared" si="11"/>
        <v>3.8420000000000005</v>
      </c>
      <c r="BZ26" s="23"/>
      <c r="CA26" s="23"/>
    </row>
    <row r="27" spans="1:81" s="35" customFormat="1">
      <c r="A27" s="20">
        <f>'Замер Актив 21 декабря 2016'!A27</f>
        <v>42725</v>
      </c>
      <c r="B27" s="21" t="s">
        <v>56</v>
      </c>
      <c r="C27" s="22">
        <f t="shared" si="6"/>
        <v>14.916999999999998</v>
      </c>
      <c r="D27" s="43">
        <v>0</v>
      </c>
      <c r="E27" s="43">
        <v>0.56699999999999995</v>
      </c>
      <c r="F27" s="43">
        <v>-0.91400000000000003</v>
      </c>
      <c r="G27" s="43">
        <v>-0.879</v>
      </c>
      <c r="H27" s="32">
        <v>0</v>
      </c>
      <c r="I27" s="32">
        <v>0</v>
      </c>
      <c r="J27" s="32">
        <v>0.372</v>
      </c>
      <c r="K27" s="32">
        <v>0.17699999999999999</v>
      </c>
      <c r="L27" s="32">
        <v>0.36</v>
      </c>
      <c r="M27" s="32">
        <v>0</v>
      </c>
      <c r="N27" s="32">
        <f t="shared" si="7"/>
        <v>-0.31700000000000006</v>
      </c>
      <c r="O27" s="32">
        <v>-0.72699999999999998</v>
      </c>
      <c r="P27" s="32">
        <v>-0.93899999999999995</v>
      </c>
      <c r="Q27" s="32">
        <f t="shared" si="8"/>
        <v>-1.6659999999999999</v>
      </c>
      <c r="R27" s="32">
        <v>2.23</v>
      </c>
      <c r="S27" s="32">
        <v>2.48</v>
      </c>
      <c r="T27" s="32">
        <v>0</v>
      </c>
      <c r="U27" s="32">
        <v>0</v>
      </c>
      <c r="V27" s="32">
        <v>0</v>
      </c>
      <c r="W27" s="32">
        <v>1.764</v>
      </c>
      <c r="X27" s="32">
        <v>0</v>
      </c>
      <c r="Y27" s="32">
        <v>0</v>
      </c>
      <c r="Z27" s="23">
        <f t="shared" si="0"/>
        <v>6.4740000000000002</v>
      </c>
      <c r="AA27" s="32">
        <v>-1.722</v>
      </c>
      <c r="AB27" s="32">
        <v>0.71699999999999997</v>
      </c>
      <c r="AC27" s="32">
        <v>-0.161</v>
      </c>
      <c r="AD27" s="32">
        <v>1.663</v>
      </c>
      <c r="AE27" s="43">
        <v>0.371</v>
      </c>
      <c r="AF27" s="43">
        <v>0.71299999999999997</v>
      </c>
      <c r="AG27" s="32">
        <v>3.0000000000000001E-3</v>
      </c>
      <c r="AH27" s="32">
        <v>2E-3</v>
      </c>
      <c r="AI27" s="23">
        <f t="shared" si="1"/>
        <v>1.5859999999999999</v>
      </c>
      <c r="AJ27" s="32">
        <v>-1.2410000000000001</v>
      </c>
      <c r="AK27" s="32">
        <v>-1.0920000000000001</v>
      </c>
      <c r="AL27" s="32">
        <v>-0.72899999999999998</v>
      </c>
      <c r="AM27" s="32">
        <v>3.238</v>
      </c>
      <c r="AN27" s="32">
        <v>0.68100000000000005</v>
      </c>
      <c r="AO27" s="32">
        <v>0.69799999999999995</v>
      </c>
      <c r="AP27" s="32">
        <v>0</v>
      </c>
      <c r="AQ27" s="32">
        <v>0</v>
      </c>
      <c r="AR27" s="23">
        <f t="shared" si="2"/>
        <v>1.5549999999999997</v>
      </c>
      <c r="AS27" s="32">
        <v>0.32</v>
      </c>
      <c r="AT27" s="32">
        <v>0</v>
      </c>
      <c r="AU27" s="23">
        <f t="shared" si="9"/>
        <v>0.32</v>
      </c>
      <c r="AV27" s="43">
        <v>0</v>
      </c>
      <c r="AW27" s="43">
        <v>0</v>
      </c>
      <c r="AX27" s="32">
        <v>0.442</v>
      </c>
      <c r="AY27" s="32">
        <v>-1.07</v>
      </c>
      <c r="AZ27" s="32">
        <v>-4.2000000000000003E-2</v>
      </c>
      <c r="BA27" s="23">
        <f t="shared" si="10"/>
        <v>-0.67000000000000015</v>
      </c>
      <c r="BB27" s="32">
        <v>-0.67100000000000004</v>
      </c>
      <c r="BC27" s="32">
        <v>-1.139</v>
      </c>
      <c r="BD27" s="32">
        <v>0.51600000000000001</v>
      </c>
      <c r="BE27" s="32">
        <v>0.16400000000000001</v>
      </c>
      <c r="BF27" s="43">
        <v>0</v>
      </c>
      <c r="BG27" s="43">
        <v>0.73199999999999998</v>
      </c>
      <c r="BH27" s="23">
        <f t="shared" si="3"/>
        <v>-0.39800000000000013</v>
      </c>
      <c r="BI27" s="32">
        <v>0.315</v>
      </c>
      <c r="BJ27" s="32">
        <v>-0.20699999999999999</v>
      </c>
      <c r="BK27" s="32">
        <v>0.34300000000000003</v>
      </c>
      <c r="BL27" s="32">
        <v>-0.13800000000000001</v>
      </c>
      <c r="BM27" s="23">
        <f t="shared" si="4"/>
        <v>0.31300000000000006</v>
      </c>
      <c r="BN27" s="32">
        <v>1.337</v>
      </c>
      <c r="BO27" s="32">
        <v>2.5259999999999998</v>
      </c>
      <c r="BP27" s="23">
        <f t="shared" si="5"/>
        <v>3.8629999999999995</v>
      </c>
      <c r="BQ27" s="32">
        <v>1.2</v>
      </c>
      <c r="BR27" s="32">
        <v>0.55200000000000005</v>
      </c>
      <c r="BS27" s="32">
        <v>0.39800000000000002</v>
      </c>
      <c r="BT27" s="32">
        <v>1.526</v>
      </c>
      <c r="BU27" s="32">
        <v>8.5999999999999993E-2</v>
      </c>
      <c r="BV27" s="32">
        <v>9.5000000000000001E-2</v>
      </c>
      <c r="BW27" s="32">
        <v>0</v>
      </c>
      <c r="BX27" s="32">
        <v>0</v>
      </c>
      <c r="BY27" s="23">
        <f t="shared" si="11"/>
        <v>3.8570000000000002</v>
      </c>
      <c r="BZ27" s="23"/>
      <c r="CA27" s="23"/>
      <c r="CC27" s="5"/>
    </row>
    <row r="28" spans="1:81" s="5" customFormat="1">
      <c r="A28" s="20">
        <f>'Замер Актив 21 декабря 2016'!A28</f>
        <v>42725</v>
      </c>
      <c r="B28" s="21" t="s">
        <v>57</v>
      </c>
      <c r="C28" s="22">
        <f t="shared" si="6"/>
        <v>14.062999999999999</v>
      </c>
      <c r="D28" s="43">
        <v>0</v>
      </c>
      <c r="E28" s="43">
        <v>0.55000000000000004</v>
      </c>
      <c r="F28" s="43">
        <v>-1.1359999999999999</v>
      </c>
      <c r="G28" s="43">
        <v>-0.877</v>
      </c>
      <c r="H28" s="32">
        <v>0</v>
      </c>
      <c r="I28" s="32">
        <v>0</v>
      </c>
      <c r="J28" s="32">
        <v>0.374</v>
      </c>
      <c r="K28" s="32">
        <v>0.17799999999999999</v>
      </c>
      <c r="L28" s="32">
        <v>0.36299999999999999</v>
      </c>
      <c r="M28" s="32">
        <v>0</v>
      </c>
      <c r="N28" s="32">
        <f t="shared" si="7"/>
        <v>-0.54800000000000004</v>
      </c>
      <c r="O28" s="32">
        <v>-0.67900000000000005</v>
      </c>
      <c r="P28" s="32">
        <v>-0.93</v>
      </c>
      <c r="Q28" s="32">
        <f t="shared" si="8"/>
        <v>-1.609</v>
      </c>
      <c r="R28" s="32">
        <v>2.238</v>
      </c>
      <c r="S28" s="32">
        <v>2.5640000000000001</v>
      </c>
      <c r="T28" s="32">
        <v>0</v>
      </c>
      <c r="U28" s="32">
        <v>0</v>
      </c>
      <c r="V28" s="32">
        <v>0</v>
      </c>
      <c r="W28" s="32">
        <v>1.766</v>
      </c>
      <c r="X28" s="32">
        <v>0</v>
      </c>
      <c r="Y28" s="32">
        <v>0</v>
      </c>
      <c r="Z28" s="23">
        <f t="shared" si="0"/>
        <v>6.5679999999999996</v>
      </c>
      <c r="AA28" s="32">
        <v>-1.7250000000000001</v>
      </c>
      <c r="AB28" s="32">
        <v>0.69699999999999995</v>
      </c>
      <c r="AC28" s="32">
        <v>-0.93700000000000006</v>
      </c>
      <c r="AD28" s="32">
        <v>1.667</v>
      </c>
      <c r="AE28" s="43">
        <v>0.38200000000000001</v>
      </c>
      <c r="AF28" s="43">
        <v>0.71299999999999997</v>
      </c>
      <c r="AG28" s="32">
        <v>3.0000000000000001E-3</v>
      </c>
      <c r="AH28" s="32">
        <v>1E-3</v>
      </c>
      <c r="AI28" s="23">
        <f t="shared" si="1"/>
        <v>0.80099999999999993</v>
      </c>
      <c r="AJ28" s="32">
        <v>-1.2370000000000001</v>
      </c>
      <c r="AK28" s="32">
        <v>-1.0920000000000001</v>
      </c>
      <c r="AL28" s="32">
        <v>-0.73299999999999998</v>
      </c>
      <c r="AM28" s="32">
        <v>3.194</v>
      </c>
      <c r="AN28" s="32">
        <v>0.68700000000000006</v>
      </c>
      <c r="AO28" s="32">
        <v>0.69499999999999995</v>
      </c>
      <c r="AP28" s="32">
        <v>0</v>
      </c>
      <c r="AQ28" s="32">
        <v>0</v>
      </c>
      <c r="AR28" s="23">
        <f t="shared" si="2"/>
        <v>1.5139999999999998</v>
      </c>
      <c r="AS28" s="32">
        <v>0.31900000000000001</v>
      </c>
      <c r="AT28" s="32">
        <v>0</v>
      </c>
      <c r="AU28" s="23">
        <f t="shared" si="9"/>
        <v>0.31900000000000001</v>
      </c>
      <c r="AV28" s="43">
        <v>0</v>
      </c>
      <c r="AW28" s="43">
        <v>0</v>
      </c>
      <c r="AX28" s="32">
        <v>0.45300000000000001</v>
      </c>
      <c r="AY28" s="32">
        <v>-1.0720000000000001</v>
      </c>
      <c r="AZ28" s="32">
        <v>-3.9E-2</v>
      </c>
      <c r="BA28" s="23">
        <f t="shared" si="10"/>
        <v>-0.65800000000000003</v>
      </c>
      <c r="BB28" s="32">
        <v>-0.66900000000000004</v>
      </c>
      <c r="BC28" s="32">
        <v>-1.1579999999999999</v>
      </c>
      <c r="BD28" s="32">
        <v>0.51700000000000002</v>
      </c>
      <c r="BE28" s="32">
        <v>8.5999999999999993E-2</v>
      </c>
      <c r="BF28" s="43">
        <v>0</v>
      </c>
      <c r="BG28" s="43">
        <v>0.73199999999999998</v>
      </c>
      <c r="BH28" s="23">
        <f t="shared" si="3"/>
        <v>-0.49199999999999999</v>
      </c>
      <c r="BI28" s="32">
        <v>0.318</v>
      </c>
      <c r="BJ28" s="32">
        <v>-0.20699999999999999</v>
      </c>
      <c r="BK28" s="32">
        <v>0.34699999999999998</v>
      </c>
      <c r="BL28" s="32">
        <v>-0.13900000000000001</v>
      </c>
      <c r="BM28" s="23">
        <f t="shared" si="4"/>
        <v>0.31899999999999995</v>
      </c>
      <c r="BN28" s="32">
        <v>1.2589999999999999</v>
      </c>
      <c r="BO28" s="32">
        <v>2.6749999999999998</v>
      </c>
      <c r="BP28" s="23">
        <f t="shared" si="5"/>
        <v>3.9339999999999997</v>
      </c>
      <c r="BQ28" s="32">
        <v>1.2450000000000001</v>
      </c>
      <c r="BR28" s="32">
        <v>0.54</v>
      </c>
      <c r="BS28" s="32">
        <v>0.39900000000000002</v>
      </c>
      <c r="BT28" s="32">
        <v>1.5469999999999999</v>
      </c>
      <c r="BU28" s="32">
        <v>8.7999999999999995E-2</v>
      </c>
      <c r="BV28" s="32">
        <v>9.5000000000000001E-2</v>
      </c>
      <c r="BW28" s="32">
        <v>0</v>
      </c>
      <c r="BX28" s="32">
        <v>1E-3</v>
      </c>
      <c r="BY28" s="23">
        <f t="shared" si="11"/>
        <v>3.915</v>
      </c>
      <c r="BZ28" s="23"/>
      <c r="CA28" s="23"/>
    </row>
    <row r="29" spans="1:81" s="5" customFormat="1">
      <c r="A29" s="20">
        <f>'Замер Актив 21 декабря 2016'!A29</f>
        <v>42725</v>
      </c>
      <c r="B29" s="21" t="s">
        <v>58</v>
      </c>
      <c r="C29" s="22">
        <f t="shared" si="6"/>
        <v>14.868</v>
      </c>
      <c r="D29" s="43">
        <v>0</v>
      </c>
      <c r="E29" s="43">
        <v>0.55400000000000005</v>
      </c>
      <c r="F29" s="43">
        <v>-1.044</v>
      </c>
      <c r="G29" s="43">
        <v>-0.878</v>
      </c>
      <c r="H29" s="32">
        <v>0</v>
      </c>
      <c r="I29" s="32">
        <v>0</v>
      </c>
      <c r="J29" s="32">
        <v>0.375</v>
      </c>
      <c r="K29" s="32">
        <v>0.17499999999999999</v>
      </c>
      <c r="L29" s="32">
        <v>0.371</v>
      </c>
      <c r="M29" s="32">
        <v>0</v>
      </c>
      <c r="N29" s="32">
        <f t="shared" si="7"/>
        <v>-0.44699999999999984</v>
      </c>
      <c r="O29" s="32">
        <v>-0.89</v>
      </c>
      <c r="P29" s="32">
        <v>-0.92600000000000005</v>
      </c>
      <c r="Q29" s="32">
        <f t="shared" si="8"/>
        <v>-1.8160000000000001</v>
      </c>
      <c r="R29" s="32">
        <v>2.319</v>
      </c>
      <c r="S29" s="32">
        <v>2.48</v>
      </c>
      <c r="T29" s="32">
        <v>0</v>
      </c>
      <c r="U29" s="32">
        <v>0</v>
      </c>
      <c r="V29" s="32">
        <v>0</v>
      </c>
      <c r="W29" s="32">
        <v>1.774</v>
      </c>
      <c r="X29" s="32">
        <v>0</v>
      </c>
      <c r="Y29" s="32">
        <v>0</v>
      </c>
      <c r="Z29" s="23">
        <f t="shared" si="0"/>
        <v>6.5729999999999995</v>
      </c>
      <c r="AA29" s="32">
        <v>-1.7130000000000001</v>
      </c>
      <c r="AB29" s="32">
        <v>0.76100000000000001</v>
      </c>
      <c r="AC29" s="32">
        <v>0.189</v>
      </c>
      <c r="AD29" s="32">
        <v>1.61</v>
      </c>
      <c r="AE29" s="43">
        <v>0.38100000000000001</v>
      </c>
      <c r="AF29" s="43">
        <v>0.70899999999999996</v>
      </c>
      <c r="AG29" s="32">
        <v>2E-3</v>
      </c>
      <c r="AH29" s="32">
        <v>2E-3</v>
      </c>
      <c r="AI29" s="23">
        <f t="shared" si="1"/>
        <v>1.9409999999999998</v>
      </c>
      <c r="AJ29" s="32">
        <v>-1.2490000000000001</v>
      </c>
      <c r="AK29" s="32">
        <v>-1.0980000000000001</v>
      </c>
      <c r="AL29" s="32">
        <v>-0.72599999999999998</v>
      </c>
      <c r="AM29" s="32">
        <v>3.0089999999999999</v>
      </c>
      <c r="AN29" s="32">
        <v>0.68100000000000005</v>
      </c>
      <c r="AO29" s="32">
        <v>0.69499999999999995</v>
      </c>
      <c r="AP29" s="32">
        <v>0</v>
      </c>
      <c r="AQ29" s="32">
        <v>0</v>
      </c>
      <c r="AR29" s="23">
        <f t="shared" si="2"/>
        <v>1.3119999999999994</v>
      </c>
      <c r="AS29" s="32">
        <v>0.32400000000000001</v>
      </c>
      <c r="AT29" s="32">
        <v>0</v>
      </c>
      <c r="AU29" s="23">
        <f t="shared" si="9"/>
        <v>0.32400000000000001</v>
      </c>
      <c r="AV29" s="43">
        <v>0</v>
      </c>
      <c r="AW29" s="43">
        <v>0</v>
      </c>
      <c r="AX29" s="32">
        <v>0.45300000000000001</v>
      </c>
      <c r="AY29" s="32">
        <v>-1.073</v>
      </c>
      <c r="AZ29" s="32">
        <v>-3.9E-2</v>
      </c>
      <c r="BA29" s="23">
        <f t="shared" si="10"/>
        <v>-0.65899999999999992</v>
      </c>
      <c r="BB29" s="32">
        <v>-0.66900000000000004</v>
      </c>
      <c r="BC29" s="32">
        <v>-1.1759999999999999</v>
      </c>
      <c r="BD29" s="32">
        <v>0.51600000000000001</v>
      </c>
      <c r="BE29" s="32">
        <v>0.17100000000000001</v>
      </c>
      <c r="BF29" s="43">
        <v>0</v>
      </c>
      <c r="BG29" s="43">
        <v>0.73199999999999998</v>
      </c>
      <c r="BH29" s="23">
        <f t="shared" si="3"/>
        <v>-0.42599999999999993</v>
      </c>
      <c r="BI29" s="32">
        <v>0.316</v>
      </c>
      <c r="BJ29" s="32">
        <v>-0.20699999999999999</v>
      </c>
      <c r="BK29" s="32">
        <v>0.34499999999999997</v>
      </c>
      <c r="BL29" s="32">
        <v>-0.13700000000000001</v>
      </c>
      <c r="BM29" s="23">
        <f t="shared" si="4"/>
        <v>0.31699999999999995</v>
      </c>
      <c r="BN29" s="32">
        <v>1.355</v>
      </c>
      <c r="BO29" s="32">
        <v>2.508</v>
      </c>
      <c r="BP29" s="23">
        <f t="shared" si="5"/>
        <v>3.863</v>
      </c>
      <c r="BQ29" s="32">
        <v>1.2270000000000001</v>
      </c>
      <c r="BR29" s="32">
        <v>0.54900000000000004</v>
      </c>
      <c r="BS29" s="32">
        <v>0.39800000000000002</v>
      </c>
      <c r="BT29" s="32">
        <v>1.53</v>
      </c>
      <c r="BU29" s="32">
        <v>8.5999999999999993E-2</v>
      </c>
      <c r="BV29" s="32">
        <v>9.6000000000000002E-2</v>
      </c>
      <c r="BW29" s="32">
        <v>0</v>
      </c>
      <c r="BX29" s="32">
        <v>0</v>
      </c>
      <c r="BY29" s="23">
        <f t="shared" si="11"/>
        <v>3.8860000000000006</v>
      </c>
      <c r="BZ29" s="23"/>
      <c r="CA29" s="23"/>
    </row>
    <row r="30" spans="1:81" s="5" customFormat="1">
      <c r="A30" s="20">
        <f>'Замер Актив 21 декабря 2016'!A30</f>
        <v>42725</v>
      </c>
      <c r="B30" s="31" t="s">
        <v>59</v>
      </c>
      <c r="C30" s="22">
        <f t="shared" si="6"/>
        <v>14.570999999999998</v>
      </c>
      <c r="D30" s="43">
        <v>0</v>
      </c>
      <c r="E30" s="43">
        <v>0.55500000000000005</v>
      </c>
      <c r="F30" s="43">
        <v>-0.99299999999999999</v>
      </c>
      <c r="G30" s="43">
        <v>-0.876</v>
      </c>
      <c r="H30" s="32">
        <v>0</v>
      </c>
      <c r="I30" s="32">
        <v>1E-3</v>
      </c>
      <c r="J30" s="32">
        <v>0.377</v>
      </c>
      <c r="K30" s="32">
        <v>0.17499999999999999</v>
      </c>
      <c r="L30" s="32">
        <v>0.378</v>
      </c>
      <c r="M30" s="32">
        <v>0</v>
      </c>
      <c r="N30" s="32">
        <f t="shared" si="7"/>
        <v>-0.38300000000000012</v>
      </c>
      <c r="O30" s="32">
        <v>-0.79400000000000004</v>
      </c>
      <c r="P30" s="32">
        <v>-0.93100000000000005</v>
      </c>
      <c r="Q30" s="32">
        <f t="shared" si="8"/>
        <v>-1.7250000000000001</v>
      </c>
      <c r="R30" s="32">
        <v>2.2890000000000001</v>
      </c>
      <c r="S30" s="32">
        <v>2.4359999999999999</v>
      </c>
      <c r="T30" s="32">
        <v>0</v>
      </c>
      <c r="U30" s="32">
        <v>0</v>
      </c>
      <c r="V30" s="32">
        <v>0</v>
      </c>
      <c r="W30" s="32">
        <v>1.776</v>
      </c>
      <c r="X30" s="32">
        <v>0</v>
      </c>
      <c r="Y30" s="32">
        <v>0</v>
      </c>
      <c r="Z30" s="23">
        <f t="shared" si="0"/>
        <v>6.5009999999999994</v>
      </c>
      <c r="AA30" s="32">
        <v>-1.71</v>
      </c>
      <c r="AB30" s="32">
        <v>0.76700000000000002</v>
      </c>
      <c r="AC30" s="32">
        <v>-0.317</v>
      </c>
      <c r="AD30" s="32">
        <v>1.6359999999999999</v>
      </c>
      <c r="AE30" s="43">
        <v>0.38900000000000001</v>
      </c>
      <c r="AF30" s="43">
        <v>0.55800000000000005</v>
      </c>
      <c r="AG30" s="32">
        <v>3.0000000000000001E-3</v>
      </c>
      <c r="AH30" s="32">
        <v>1E-3</v>
      </c>
      <c r="AI30" s="23">
        <f t="shared" si="1"/>
        <v>1.3269999999999997</v>
      </c>
      <c r="AJ30" s="32">
        <v>-1.248</v>
      </c>
      <c r="AK30" s="32">
        <v>-1.0940000000000001</v>
      </c>
      <c r="AL30" s="32">
        <v>-0.73099999999999998</v>
      </c>
      <c r="AM30" s="32">
        <v>2.97</v>
      </c>
      <c r="AN30" s="32">
        <v>0.68700000000000006</v>
      </c>
      <c r="AO30" s="32">
        <v>0.69499999999999995</v>
      </c>
      <c r="AP30" s="32">
        <v>0</v>
      </c>
      <c r="AQ30" s="32">
        <v>0</v>
      </c>
      <c r="AR30" s="23">
        <f t="shared" si="2"/>
        <v>1.2790000000000004</v>
      </c>
      <c r="AS30" s="32">
        <v>0.32800000000000001</v>
      </c>
      <c r="AT30" s="32">
        <v>0</v>
      </c>
      <c r="AU30" s="23">
        <f t="shared" si="9"/>
        <v>0.32800000000000001</v>
      </c>
      <c r="AV30" s="43">
        <v>0</v>
      </c>
      <c r="AW30" s="43">
        <v>0</v>
      </c>
      <c r="AX30" s="32">
        <v>0.437</v>
      </c>
      <c r="AY30" s="32">
        <v>-1.069</v>
      </c>
      <c r="AZ30" s="32">
        <v>-3.9E-2</v>
      </c>
      <c r="BA30" s="23">
        <f t="shared" si="10"/>
        <v>-0.67099999999999993</v>
      </c>
      <c r="BB30" s="32">
        <v>-0.66800000000000004</v>
      </c>
      <c r="BC30" s="32">
        <v>-1.1539999999999999</v>
      </c>
      <c r="BD30" s="32">
        <v>0.51900000000000002</v>
      </c>
      <c r="BE30" s="32">
        <v>0.16800000000000001</v>
      </c>
      <c r="BF30" s="43">
        <v>0</v>
      </c>
      <c r="BG30" s="43">
        <v>0.72899999999999998</v>
      </c>
      <c r="BH30" s="23">
        <f t="shared" si="3"/>
        <v>-0.40600000000000003</v>
      </c>
      <c r="BI30" s="32">
        <v>0.318</v>
      </c>
      <c r="BJ30" s="32">
        <v>-0.20799999999999999</v>
      </c>
      <c r="BK30" s="32">
        <v>0.34300000000000003</v>
      </c>
      <c r="BL30" s="32">
        <v>-0.14000000000000001</v>
      </c>
      <c r="BM30" s="23">
        <f t="shared" si="4"/>
        <v>0.31300000000000006</v>
      </c>
      <c r="BN30" s="32">
        <v>1.47</v>
      </c>
      <c r="BO30" s="32">
        <v>2.6659999999999999</v>
      </c>
      <c r="BP30" s="23">
        <f t="shared" si="5"/>
        <v>4.1360000000000001</v>
      </c>
      <c r="BQ30" s="32">
        <v>1.1859999999999999</v>
      </c>
      <c r="BR30" s="32">
        <v>0.55000000000000004</v>
      </c>
      <c r="BS30" s="32">
        <v>0.39900000000000002</v>
      </c>
      <c r="BT30" s="32">
        <v>1.5529999999999999</v>
      </c>
      <c r="BU30" s="32">
        <v>8.7999999999999995E-2</v>
      </c>
      <c r="BV30" s="32">
        <v>9.5000000000000001E-2</v>
      </c>
      <c r="BW30" s="32">
        <v>0</v>
      </c>
      <c r="BX30" s="32">
        <v>1E-3</v>
      </c>
      <c r="BY30" s="23">
        <f t="shared" si="11"/>
        <v>3.8719999999999999</v>
      </c>
      <c r="BZ30" s="23"/>
      <c r="CA30" s="23"/>
    </row>
    <row r="31" spans="1:81" s="5" customFormat="1">
      <c r="A31" s="20">
        <f>'Замер Актив 21 декабря 2016'!A31</f>
        <v>42725</v>
      </c>
      <c r="B31" s="21" t="s">
        <v>60</v>
      </c>
      <c r="C31" s="22">
        <f t="shared" si="6"/>
        <v>14.396000000000001</v>
      </c>
      <c r="D31" s="43">
        <v>0</v>
      </c>
      <c r="E31" s="43">
        <v>0.55100000000000005</v>
      </c>
      <c r="F31" s="43">
        <v>-0.81699999999999995</v>
      </c>
      <c r="G31" s="43">
        <v>-0.86899999999999999</v>
      </c>
      <c r="H31" s="32">
        <v>0</v>
      </c>
      <c r="I31" s="32">
        <v>0</v>
      </c>
      <c r="J31" s="32">
        <v>0.373</v>
      </c>
      <c r="K31" s="32">
        <v>0.17699999999999999</v>
      </c>
      <c r="L31" s="32">
        <v>0.378</v>
      </c>
      <c r="M31" s="32">
        <v>0</v>
      </c>
      <c r="N31" s="32">
        <f t="shared" si="7"/>
        <v>-0.20699999999999974</v>
      </c>
      <c r="O31" s="32">
        <v>-0.65300000000000002</v>
      </c>
      <c r="P31" s="32">
        <v>-0.91500000000000004</v>
      </c>
      <c r="Q31" s="32">
        <f t="shared" si="8"/>
        <v>-1.5680000000000001</v>
      </c>
      <c r="R31" s="32">
        <v>2.306</v>
      </c>
      <c r="S31" s="32">
        <v>2.5369999999999999</v>
      </c>
      <c r="T31" s="32">
        <v>0</v>
      </c>
      <c r="U31" s="32">
        <v>0</v>
      </c>
      <c r="V31" s="32">
        <v>0</v>
      </c>
      <c r="W31" s="32">
        <v>1.716</v>
      </c>
      <c r="X31" s="32">
        <v>0</v>
      </c>
      <c r="Y31" s="32">
        <v>0</v>
      </c>
      <c r="Z31" s="23">
        <f t="shared" si="0"/>
        <v>6.5590000000000002</v>
      </c>
      <c r="AA31" s="32">
        <v>-1.6879999999999999</v>
      </c>
      <c r="AB31" s="32">
        <v>0.81899999999999995</v>
      </c>
      <c r="AC31" s="32">
        <v>-0.504</v>
      </c>
      <c r="AD31" s="32">
        <v>1.657</v>
      </c>
      <c r="AE31" s="43">
        <v>0.375</v>
      </c>
      <c r="AF31" s="43">
        <v>0.41399999999999998</v>
      </c>
      <c r="AG31" s="32">
        <v>3.0000000000000001E-3</v>
      </c>
      <c r="AH31" s="32">
        <v>2E-3</v>
      </c>
      <c r="AI31" s="23">
        <f t="shared" si="1"/>
        <v>1.0779999999999998</v>
      </c>
      <c r="AJ31" s="32">
        <v>-1.2350000000000001</v>
      </c>
      <c r="AK31" s="32">
        <v>-1.0880000000000001</v>
      </c>
      <c r="AL31" s="32">
        <v>-0.72699999999999998</v>
      </c>
      <c r="AM31" s="32">
        <v>3.1120000000000001</v>
      </c>
      <c r="AN31" s="32">
        <v>0.67700000000000005</v>
      </c>
      <c r="AO31" s="32">
        <v>0.68700000000000006</v>
      </c>
      <c r="AP31" s="32">
        <v>0</v>
      </c>
      <c r="AQ31" s="32">
        <v>0</v>
      </c>
      <c r="AR31" s="23">
        <f t="shared" si="2"/>
        <v>1.4259999999999999</v>
      </c>
      <c r="AS31" s="32">
        <v>0.32500000000000001</v>
      </c>
      <c r="AT31" s="32">
        <v>0</v>
      </c>
      <c r="AU31" s="23">
        <f t="shared" si="9"/>
        <v>0.32500000000000001</v>
      </c>
      <c r="AV31" s="43">
        <v>0</v>
      </c>
      <c r="AW31" s="43">
        <v>0</v>
      </c>
      <c r="AX31" s="32">
        <v>0.442</v>
      </c>
      <c r="AY31" s="32">
        <v>-1.0589999999999999</v>
      </c>
      <c r="AZ31" s="32">
        <v>-4.2000000000000003E-2</v>
      </c>
      <c r="BA31" s="23">
        <f t="shared" si="10"/>
        <v>-0.65900000000000003</v>
      </c>
      <c r="BB31" s="32">
        <v>-0.66200000000000003</v>
      </c>
      <c r="BC31" s="32">
        <v>-1.1879999999999999</v>
      </c>
      <c r="BD31" s="32">
        <v>0.51500000000000001</v>
      </c>
      <c r="BE31" s="32">
        <v>0.112</v>
      </c>
      <c r="BF31" s="43">
        <v>0</v>
      </c>
      <c r="BG31" s="43">
        <v>0.73499999999999999</v>
      </c>
      <c r="BH31" s="23">
        <f t="shared" si="3"/>
        <v>-0.48799999999999988</v>
      </c>
      <c r="BI31" s="32">
        <v>0.318</v>
      </c>
      <c r="BJ31" s="32">
        <v>-0.20499999999999999</v>
      </c>
      <c r="BK31" s="32">
        <v>0.34699999999999998</v>
      </c>
      <c r="BL31" s="32">
        <v>-0.13900000000000001</v>
      </c>
      <c r="BM31" s="23">
        <f t="shared" si="4"/>
        <v>0.32099999999999995</v>
      </c>
      <c r="BN31" s="32">
        <v>1.2230000000000001</v>
      </c>
      <c r="BO31" s="32">
        <v>2.508</v>
      </c>
      <c r="BP31" s="23">
        <f t="shared" si="5"/>
        <v>3.7309999999999999</v>
      </c>
      <c r="BQ31" s="32">
        <v>1.2050000000000001</v>
      </c>
      <c r="BR31" s="32">
        <v>0.55700000000000005</v>
      </c>
      <c r="BS31" s="32">
        <v>0.40200000000000002</v>
      </c>
      <c r="BT31" s="32">
        <v>1.5369999999999999</v>
      </c>
      <c r="BU31" s="32">
        <v>8.6999999999999994E-2</v>
      </c>
      <c r="BV31" s="32">
        <v>0.09</v>
      </c>
      <c r="BW31" s="32">
        <v>0</v>
      </c>
      <c r="BX31" s="32">
        <v>0</v>
      </c>
      <c r="BY31" s="23">
        <f t="shared" si="11"/>
        <v>3.8780000000000001</v>
      </c>
      <c r="BZ31" s="23"/>
      <c r="CA31" s="23"/>
    </row>
    <row r="32" spans="1:81" s="5" customFormat="1">
      <c r="A32" s="20">
        <f>'Замер Актив 21 декабря 2016'!A32</f>
        <v>42725</v>
      </c>
      <c r="B32" s="21" t="s">
        <v>61</v>
      </c>
      <c r="C32" s="22">
        <f t="shared" si="6"/>
        <v>14.203000000000001</v>
      </c>
      <c r="D32" s="43">
        <v>0</v>
      </c>
      <c r="E32" s="43">
        <v>0.53900000000000003</v>
      </c>
      <c r="F32" s="43">
        <v>-0.878</v>
      </c>
      <c r="G32" s="43">
        <v>-0.86499999999999999</v>
      </c>
      <c r="H32" s="32">
        <v>1E-3</v>
      </c>
      <c r="I32" s="32">
        <v>0</v>
      </c>
      <c r="J32" s="32">
        <v>0.29199999999999998</v>
      </c>
      <c r="K32" s="32">
        <v>0.17499999999999999</v>
      </c>
      <c r="L32" s="32">
        <v>0.39200000000000002</v>
      </c>
      <c r="M32" s="32">
        <v>0</v>
      </c>
      <c r="N32" s="32">
        <f t="shared" si="7"/>
        <v>-0.34399999999999997</v>
      </c>
      <c r="O32" s="32">
        <v>-0.54800000000000004</v>
      </c>
      <c r="P32" s="32">
        <v>-0.91</v>
      </c>
      <c r="Q32" s="32">
        <f t="shared" si="8"/>
        <v>-1.4580000000000002</v>
      </c>
      <c r="R32" s="32">
        <v>2.347</v>
      </c>
      <c r="S32" s="32">
        <v>2.5529999999999999</v>
      </c>
      <c r="T32" s="32">
        <v>0</v>
      </c>
      <c r="U32" s="32">
        <v>0</v>
      </c>
      <c r="V32" s="32">
        <v>0</v>
      </c>
      <c r="W32" s="32">
        <v>1.73</v>
      </c>
      <c r="X32" s="32">
        <v>0</v>
      </c>
      <c r="Y32" s="32">
        <v>0</v>
      </c>
      <c r="Z32" s="23">
        <f t="shared" si="0"/>
        <v>6.6300000000000008</v>
      </c>
      <c r="AA32" s="32">
        <v>-1.6879999999999999</v>
      </c>
      <c r="AB32" s="32">
        <v>0.79400000000000004</v>
      </c>
      <c r="AC32" s="32">
        <v>-1.353</v>
      </c>
      <c r="AD32" s="32">
        <v>1.6679999999999999</v>
      </c>
      <c r="AE32" s="43">
        <v>0.37</v>
      </c>
      <c r="AF32" s="43">
        <v>0.41799999999999998</v>
      </c>
      <c r="AG32" s="32">
        <v>3.0000000000000001E-3</v>
      </c>
      <c r="AH32" s="32">
        <v>2E-3</v>
      </c>
      <c r="AI32" s="23">
        <f t="shared" si="1"/>
        <v>0.21400000000000002</v>
      </c>
      <c r="AJ32" s="32">
        <v>-1.234</v>
      </c>
      <c r="AK32" s="32">
        <v>-1.0840000000000001</v>
      </c>
      <c r="AL32" s="32">
        <v>-0.73699999999999999</v>
      </c>
      <c r="AM32" s="32">
        <v>3.0430000000000001</v>
      </c>
      <c r="AN32" s="32">
        <v>0.68400000000000005</v>
      </c>
      <c r="AO32" s="32">
        <v>0.69199999999999995</v>
      </c>
      <c r="AP32" s="32">
        <v>0</v>
      </c>
      <c r="AQ32" s="32">
        <v>0</v>
      </c>
      <c r="AR32" s="23">
        <f t="shared" si="2"/>
        <v>1.3639999999999999</v>
      </c>
      <c r="AS32" s="32">
        <v>0.316</v>
      </c>
      <c r="AT32" s="32">
        <v>1E-3</v>
      </c>
      <c r="AU32" s="23">
        <f t="shared" si="9"/>
        <v>0.317</v>
      </c>
      <c r="AV32" s="43">
        <v>0</v>
      </c>
      <c r="AW32" s="43">
        <v>0</v>
      </c>
      <c r="AX32" s="32">
        <v>0.44600000000000001</v>
      </c>
      <c r="AY32" s="32">
        <v>-1.0529999999999999</v>
      </c>
      <c r="AZ32" s="32">
        <v>-3.9E-2</v>
      </c>
      <c r="BA32" s="23">
        <f t="shared" si="10"/>
        <v>-0.64600000000000002</v>
      </c>
      <c r="BB32" s="32">
        <v>-0.66500000000000004</v>
      </c>
      <c r="BC32" s="32">
        <v>-1.141</v>
      </c>
      <c r="BD32" s="32">
        <v>0.51800000000000002</v>
      </c>
      <c r="BE32" s="32">
        <v>0.17</v>
      </c>
      <c r="BF32" s="43">
        <v>0</v>
      </c>
      <c r="BG32" s="43">
        <v>0.73399999999999999</v>
      </c>
      <c r="BH32" s="23">
        <f t="shared" si="3"/>
        <v>-0.38400000000000012</v>
      </c>
      <c r="BI32" s="32">
        <v>0.32</v>
      </c>
      <c r="BJ32" s="32">
        <v>-0.20799999999999999</v>
      </c>
      <c r="BK32" s="32">
        <v>0.35699999999999998</v>
      </c>
      <c r="BL32" s="32">
        <v>-0.14000000000000001</v>
      </c>
      <c r="BM32" s="23">
        <f t="shared" si="4"/>
        <v>0.32899999999999996</v>
      </c>
      <c r="BN32" s="32">
        <v>1.601</v>
      </c>
      <c r="BO32" s="32">
        <v>2.6309999999999998</v>
      </c>
      <c r="BP32" s="23">
        <f t="shared" si="5"/>
        <v>4.2319999999999993</v>
      </c>
      <c r="BQ32" s="32">
        <v>1.254</v>
      </c>
      <c r="BR32" s="32">
        <v>0.55300000000000005</v>
      </c>
      <c r="BS32" s="32">
        <v>0.40200000000000002</v>
      </c>
      <c r="BT32" s="32">
        <v>1.56</v>
      </c>
      <c r="BU32" s="32">
        <v>8.7999999999999995E-2</v>
      </c>
      <c r="BV32" s="32">
        <v>0.09</v>
      </c>
      <c r="BW32" s="32">
        <v>1E-3</v>
      </c>
      <c r="BX32" s="32">
        <v>1E-3</v>
      </c>
      <c r="BY32" s="23">
        <f t="shared" si="11"/>
        <v>3.9489999999999998</v>
      </c>
      <c r="BZ32" s="23"/>
      <c r="CA32" s="23"/>
    </row>
    <row r="33" spans="1:79" s="5" customFormat="1">
      <c r="A33" s="20">
        <f>'Замер Актив 21 декабря 2016'!A33</f>
        <v>42725</v>
      </c>
      <c r="B33" s="21" t="s">
        <v>62</v>
      </c>
      <c r="C33" s="22">
        <f t="shared" si="6"/>
        <v>13.760999999999999</v>
      </c>
      <c r="D33" s="43">
        <v>0</v>
      </c>
      <c r="E33" s="43">
        <v>0.53800000000000003</v>
      </c>
      <c r="F33" s="43">
        <v>-0.98</v>
      </c>
      <c r="G33" s="43">
        <v>-0.86799999999999999</v>
      </c>
      <c r="H33" s="32">
        <v>0</v>
      </c>
      <c r="I33" s="32">
        <v>0</v>
      </c>
      <c r="J33" s="32">
        <v>0.374</v>
      </c>
      <c r="K33" s="32">
        <v>0.17699999999999999</v>
      </c>
      <c r="L33" s="32">
        <v>0.38900000000000001</v>
      </c>
      <c r="M33" s="32">
        <v>0</v>
      </c>
      <c r="N33" s="32">
        <f t="shared" si="7"/>
        <v>-0.37000000000000011</v>
      </c>
      <c r="O33" s="32">
        <v>-0.46800000000000003</v>
      </c>
      <c r="P33" s="32">
        <v>-0.90900000000000003</v>
      </c>
      <c r="Q33" s="32">
        <f t="shared" si="8"/>
        <v>-1.377</v>
      </c>
      <c r="R33" s="32">
        <v>2.2890000000000001</v>
      </c>
      <c r="S33" s="32">
        <v>2.4510000000000001</v>
      </c>
      <c r="T33" s="32">
        <v>0</v>
      </c>
      <c r="U33" s="32">
        <v>0</v>
      </c>
      <c r="V33" s="32">
        <v>0</v>
      </c>
      <c r="W33" s="32">
        <v>1.7569999999999999</v>
      </c>
      <c r="X33" s="32">
        <v>0</v>
      </c>
      <c r="Y33" s="32">
        <v>0</v>
      </c>
      <c r="Z33" s="23">
        <f t="shared" si="0"/>
        <v>6.4969999999999999</v>
      </c>
      <c r="AA33" s="32">
        <v>-1.6819999999999999</v>
      </c>
      <c r="AB33" s="32">
        <v>0.80200000000000005</v>
      </c>
      <c r="AC33" s="32">
        <v>-1.5640000000000001</v>
      </c>
      <c r="AD33" s="32">
        <v>1.659</v>
      </c>
      <c r="AE33" s="43">
        <v>0.375</v>
      </c>
      <c r="AF33" s="43">
        <v>0.41699999999999998</v>
      </c>
      <c r="AG33" s="32">
        <v>2E-3</v>
      </c>
      <c r="AH33" s="32">
        <v>1E-3</v>
      </c>
      <c r="AI33" s="23">
        <f t="shared" si="1"/>
        <v>1.0000000000000061E-2</v>
      </c>
      <c r="AJ33" s="32">
        <v>-1.2350000000000001</v>
      </c>
      <c r="AK33" s="32">
        <v>-1.0660000000000001</v>
      </c>
      <c r="AL33" s="32">
        <v>-0.72699999999999998</v>
      </c>
      <c r="AM33" s="32">
        <v>3.0510000000000002</v>
      </c>
      <c r="AN33" s="32">
        <v>0.68</v>
      </c>
      <c r="AO33" s="32">
        <v>0.69099999999999995</v>
      </c>
      <c r="AP33" s="32">
        <v>0</v>
      </c>
      <c r="AQ33" s="32">
        <v>0</v>
      </c>
      <c r="AR33" s="23">
        <f t="shared" si="2"/>
        <v>1.3940000000000001</v>
      </c>
      <c r="AS33" s="32">
        <v>0.312</v>
      </c>
      <c r="AT33" s="32">
        <v>0</v>
      </c>
      <c r="AU33" s="23">
        <f t="shared" si="9"/>
        <v>0.312</v>
      </c>
      <c r="AV33" s="43">
        <v>0</v>
      </c>
      <c r="AW33" s="43">
        <v>0</v>
      </c>
      <c r="AX33" s="32">
        <v>0.45500000000000002</v>
      </c>
      <c r="AY33" s="32">
        <v>-1.0549999999999999</v>
      </c>
      <c r="AZ33" s="32">
        <v>-4.2000000000000003E-2</v>
      </c>
      <c r="BA33" s="23">
        <f t="shared" si="10"/>
        <v>-0.6419999999999999</v>
      </c>
      <c r="BB33" s="32">
        <v>-0.64800000000000002</v>
      </c>
      <c r="BC33" s="32">
        <v>-1.109</v>
      </c>
      <c r="BD33" s="32">
        <v>0.51700000000000002</v>
      </c>
      <c r="BE33" s="32">
        <v>0.18</v>
      </c>
      <c r="BF33" s="43">
        <v>0</v>
      </c>
      <c r="BG33" s="43">
        <v>0.73899999999999999</v>
      </c>
      <c r="BH33" s="23">
        <f t="shared" si="3"/>
        <v>-0.32100000000000029</v>
      </c>
      <c r="BI33" s="32">
        <v>0.32800000000000001</v>
      </c>
      <c r="BJ33" s="32">
        <v>-0.20499999999999999</v>
      </c>
      <c r="BK33" s="32">
        <v>0.36399999999999999</v>
      </c>
      <c r="BL33" s="32">
        <v>-0.13800000000000001</v>
      </c>
      <c r="BM33" s="23">
        <f t="shared" si="4"/>
        <v>0.34899999999999998</v>
      </c>
      <c r="BN33" s="32">
        <v>1.4339999999999999</v>
      </c>
      <c r="BO33" s="32">
        <v>2.552</v>
      </c>
      <c r="BP33" s="23">
        <f t="shared" si="5"/>
        <v>3.9859999999999998</v>
      </c>
      <c r="BQ33" s="32">
        <v>1.244</v>
      </c>
      <c r="BR33" s="32">
        <v>0.55600000000000005</v>
      </c>
      <c r="BS33" s="32">
        <v>0.40100000000000002</v>
      </c>
      <c r="BT33" s="32">
        <v>1.542</v>
      </c>
      <c r="BU33" s="32">
        <v>8.7999999999999995E-2</v>
      </c>
      <c r="BV33" s="32">
        <v>9.1999999999999998E-2</v>
      </c>
      <c r="BW33" s="32">
        <v>0</v>
      </c>
      <c r="BX33" s="32">
        <v>0</v>
      </c>
      <c r="BY33" s="23">
        <f t="shared" si="11"/>
        <v>3.9230000000000005</v>
      </c>
      <c r="BZ33" s="23"/>
      <c r="CA33" s="23"/>
    </row>
    <row r="34" spans="1:79" s="5" customFormat="1">
      <c r="A34" s="20">
        <f>'Замер Актив 21 декабря 2016'!A34</f>
        <v>42725</v>
      </c>
      <c r="B34" s="21" t="s">
        <v>63</v>
      </c>
      <c r="C34" s="22">
        <f t="shared" si="6"/>
        <v>14.481</v>
      </c>
      <c r="D34" s="43">
        <v>0</v>
      </c>
      <c r="E34" s="43">
        <v>0.53200000000000003</v>
      </c>
      <c r="F34" s="43">
        <v>-0.85099999999999998</v>
      </c>
      <c r="G34" s="43">
        <v>-0.86299999999999999</v>
      </c>
      <c r="H34" s="32">
        <v>0</v>
      </c>
      <c r="I34" s="32">
        <v>0</v>
      </c>
      <c r="J34" s="32">
        <v>0.371</v>
      </c>
      <c r="K34" s="32">
        <v>0.18</v>
      </c>
      <c r="L34" s="32">
        <v>0.38900000000000001</v>
      </c>
      <c r="M34" s="32">
        <v>0</v>
      </c>
      <c r="N34" s="32">
        <f t="shared" si="7"/>
        <v>-0.24199999999999999</v>
      </c>
      <c r="O34" s="32">
        <v>-0.59899999999999998</v>
      </c>
      <c r="P34" s="32">
        <v>-0.89900000000000002</v>
      </c>
      <c r="Q34" s="32">
        <f t="shared" si="8"/>
        <v>-1.498</v>
      </c>
      <c r="R34" s="32">
        <v>2.2850000000000001</v>
      </c>
      <c r="S34" s="32">
        <v>2.476</v>
      </c>
      <c r="T34" s="32">
        <v>0</v>
      </c>
      <c r="U34" s="32">
        <v>0</v>
      </c>
      <c r="V34" s="32">
        <v>0</v>
      </c>
      <c r="W34" s="32">
        <v>1.7689999999999999</v>
      </c>
      <c r="X34" s="32">
        <v>0</v>
      </c>
      <c r="Y34" s="32">
        <v>0</v>
      </c>
      <c r="Z34" s="23">
        <f t="shared" si="0"/>
        <v>6.53</v>
      </c>
      <c r="AA34" s="32">
        <v>-1.6870000000000001</v>
      </c>
      <c r="AB34" s="32">
        <v>0.752</v>
      </c>
      <c r="AC34" s="32">
        <v>-1.014</v>
      </c>
      <c r="AD34" s="32">
        <v>1.661</v>
      </c>
      <c r="AE34" s="43">
        <v>0.36299999999999999</v>
      </c>
      <c r="AF34" s="43">
        <v>0.41399999999999998</v>
      </c>
      <c r="AG34" s="32">
        <v>3.0000000000000001E-3</v>
      </c>
      <c r="AH34" s="32">
        <v>2E-3</v>
      </c>
      <c r="AI34" s="23">
        <f t="shared" si="1"/>
        <v>0.49399999999999994</v>
      </c>
      <c r="AJ34" s="32">
        <v>-1.222</v>
      </c>
      <c r="AK34" s="32">
        <v>-1.048</v>
      </c>
      <c r="AL34" s="32">
        <v>-0.72599999999999998</v>
      </c>
      <c r="AM34" s="32">
        <v>3.14</v>
      </c>
      <c r="AN34" s="32">
        <v>0.68100000000000005</v>
      </c>
      <c r="AO34" s="32">
        <v>0.68400000000000005</v>
      </c>
      <c r="AP34" s="32">
        <v>0</v>
      </c>
      <c r="AQ34" s="32">
        <v>0</v>
      </c>
      <c r="AR34" s="23">
        <f t="shared" si="2"/>
        <v>1.5090000000000003</v>
      </c>
      <c r="AS34" s="32">
        <v>0.32100000000000001</v>
      </c>
      <c r="AT34" s="32">
        <v>0</v>
      </c>
      <c r="AU34" s="23">
        <f t="shared" si="9"/>
        <v>0.32100000000000001</v>
      </c>
      <c r="AV34" s="43">
        <v>0</v>
      </c>
      <c r="AW34" s="43">
        <v>0</v>
      </c>
      <c r="AX34" s="32">
        <v>0.45600000000000002</v>
      </c>
      <c r="AY34" s="32">
        <v>-1.101</v>
      </c>
      <c r="AZ34" s="32">
        <v>-0.04</v>
      </c>
      <c r="BA34" s="23">
        <f t="shared" si="10"/>
        <v>-0.68500000000000005</v>
      </c>
      <c r="BB34" s="32">
        <v>-0.61099999999999999</v>
      </c>
      <c r="BC34" s="32">
        <v>-1.1160000000000001</v>
      </c>
      <c r="BD34" s="32">
        <v>0.51200000000000001</v>
      </c>
      <c r="BE34" s="32">
        <v>0.13700000000000001</v>
      </c>
      <c r="BF34" s="43">
        <v>0</v>
      </c>
      <c r="BG34" s="43">
        <v>0.73199999999999998</v>
      </c>
      <c r="BH34" s="23">
        <f t="shared" si="3"/>
        <v>-0.34600000000000009</v>
      </c>
      <c r="BI34" s="32">
        <v>0.32200000000000001</v>
      </c>
      <c r="BJ34" s="32">
        <v>-0.20799999999999999</v>
      </c>
      <c r="BK34" s="32">
        <v>0.35699999999999998</v>
      </c>
      <c r="BL34" s="32">
        <v>-0.14199999999999999</v>
      </c>
      <c r="BM34" s="23">
        <f t="shared" si="4"/>
        <v>0.32899999999999996</v>
      </c>
      <c r="BN34" s="32">
        <v>1.5580000000000001</v>
      </c>
      <c r="BO34" s="32">
        <v>2.6230000000000002</v>
      </c>
      <c r="BP34" s="23">
        <f t="shared" si="5"/>
        <v>4.181</v>
      </c>
      <c r="BQ34" s="32">
        <v>1.1930000000000001</v>
      </c>
      <c r="BR34" s="32">
        <v>0.55300000000000005</v>
      </c>
      <c r="BS34" s="32">
        <v>0.4</v>
      </c>
      <c r="BT34" s="32">
        <v>1.56</v>
      </c>
      <c r="BU34" s="32">
        <v>8.6999999999999994E-2</v>
      </c>
      <c r="BV34" s="32">
        <v>9.4E-2</v>
      </c>
      <c r="BW34" s="32">
        <v>0</v>
      </c>
      <c r="BX34" s="32">
        <v>1E-3</v>
      </c>
      <c r="BY34" s="23">
        <f t="shared" si="11"/>
        <v>3.8879999999999999</v>
      </c>
      <c r="BZ34" s="23"/>
      <c r="CA34" s="23"/>
    </row>
    <row r="35" spans="1:79" s="5" customFormat="1">
      <c r="A35" s="24" t="s">
        <v>64</v>
      </c>
      <c r="B35" s="24"/>
      <c r="C35" s="25">
        <f t="shared" ref="C35:BN35" si="12">SUM(C11:C34)</f>
        <v>373.94499999999994</v>
      </c>
      <c r="D35" s="25">
        <f t="shared" si="12"/>
        <v>0</v>
      </c>
      <c r="E35" s="25">
        <f t="shared" si="12"/>
        <v>13.244</v>
      </c>
      <c r="F35" s="25">
        <f t="shared" si="12"/>
        <v>-21.805000000000003</v>
      </c>
      <c r="G35" s="25">
        <f t="shared" si="12"/>
        <v>-21.070999999999998</v>
      </c>
      <c r="H35" s="25">
        <f t="shared" si="12"/>
        <v>3.0000000000000001E-3</v>
      </c>
      <c r="I35" s="25">
        <f t="shared" si="12"/>
        <v>4.0000000000000001E-3</v>
      </c>
      <c r="J35" s="25">
        <f t="shared" si="12"/>
        <v>8.532</v>
      </c>
      <c r="K35" s="25">
        <f t="shared" si="12"/>
        <v>4.1439999999999992</v>
      </c>
      <c r="L35" s="25">
        <f t="shared" si="12"/>
        <v>12.118</v>
      </c>
      <c r="M35" s="25">
        <f t="shared" si="12"/>
        <v>2.387</v>
      </c>
      <c r="N35" s="26">
        <f t="shared" si="12"/>
        <v>-2.4439999999999991</v>
      </c>
      <c r="O35" s="25">
        <f t="shared" si="12"/>
        <v>-16.414000000000001</v>
      </c>
      <c r="P35" s="25">
        <f>SUM(P11:P34)</f>
        <v>-22.402999999999999</v>
      </c>
      <c r="Q35" s="25">
        <f>SUM(Q11:Q34)</f>
        <v>-38.816999999999986</v>
      </c>
      <c r="R35" s="25">
        <f t="shared" si="12"/>
        <v>54.641999999999996</v>
      </c>
      <c r="S35" s="25">
        <f t="shared" si="12"/>
        <v>61.642999999999986</v>
      </c>
      <c r="T35" s="25">
        <f t="shared" si="12"/>
        <v>0</v>
      </c>
      <c r="U35" s="25">
        <f t="shared" si="12"/>
        <v>0</v>
      </c>
      <c r="V35" s="25">
        <f t="shared" si="12"/>
        <v>0</v>
      </c>
      <c r="W35" s="25">
        <f t="shared" si="12"/>
        <v>41.414999999999992</v>
      </c>
      <c r="X35" s="25">
        <f t="shared" si="12"/>
        <v>0</v>
      </c>
      <c r="Y35" s="25">
        <f t="shared" si="12"/>
        <v>0</v>
      </c>
      <c r="Z35" s="25">
        <f t="shared" si="12"/>
        <v>157.70000000000002</v>
      </c>
      <c r="AA35" s="25">
        <f t="shared" si="12"/>
        <v>-42.229000000000006</v>
      </c>
      <c r="AB35" s="25">
        <f t="shared" si="12"/>
        <v>17.585999999999999</v>
      </c>
      <c r="AC35" s="25">
        <f t="shared" si="12"/>
        <v>6.7689999999999992</v>
      </c>
      <c r="AD35" s="25">
        <f t="shared" si="12"/>
        <v>39.33</v>
      </c>
      <c r="AE35" s="25">
        <f t="shared" si="12"/>
        <v>9.0389999999999997</v>
      </c>
      <c r="AF35" s="25">
        <f t="shared" si="12"/>
        <v>16.141999999999996</v>
      </c>
      <c r="AG35" s="25">
        <f t="shared" si="12"/>
        <v>6.6000000000000017E-2</v>
      </c>
      <c r="AH35" s="25">
        <f t="shared" si="12"/>
        <v>3.9000000000000021E-2</v>
      </c>
      <c r="AI35" s="25">
        <f t="shared" si="12"/>
        <v>46.742000000000012</v>
      </c>
      <c r="AJ35" s="25">
        <f t="shared" si="12"/>
        <v>-29.769000000000005</v>
      </c>
      <c r="AK35" s="25">
        <f t="shared" si="12"/>
        <v>-26.207999999999998</v>
      </c>
      <c r="AL35" s="25">
        <f t="shared" si="12"/>
        <v>-17.691999999999997</v>
      </c>
      <c r="AM35" s="25">
        <f t="shared" si="12"/>
        <v>75.808000000000007</v>
      </c>
      <c r="AN35" s="25">
        <f t="shared" si="12"/>
        <v>16.293999999999997</v>
      </c>
      <c r="AO35" s="25">
        <f t="shared" si="12"/>
        <v>16.463000000000001</v>
      </c>
      <c r="AP35" s="25">
        <f t="shared" si="12"/>
        <v>0</v>
      </c>
      <c r="AQ35" s="25">
        <f t="shared" si="12"/>
        <v>0</v>
      </c>
      <c r="AR35" s="25">
        <f t="shared" si="12"/>
        <v>34.896000000000001</v>
      </c>
      <c r="AS35" s="25">
        <f t="shared" si="12"/>
        <v>7.6580000000000013</v>
      </c>
      <c r="AT35" s="25">
        <f t="shared" si="12"/>
        <v>1E-3</v>
      </c>
      <c r="AU35" s="25">
        <f t="shared" si="12"/>
        <v>7.6590000000000016</v>
      </c>
      <c r="AV35" s="25">
        <f>SUM(AV11:AV34)</f>
        <v>0</v>
      </c>
      <c r="AW35" s="25">
        <f>SUM(AW11:AW34)</f>
        <v>0</v>
      </c>
      <c r="AX35" s="25">
        <f t="shared" si="12"/>
        <v>10.728</v>
      </c>
      <c r="AY35" s="25">
        <f t="shared" si="12"/>
        <v>-25.281999999999996</v>
      </c>
      <c r="AZ35" s="25">
        <f t="shared" si="12"/>
        <v>-0.9610000000000003</v>
      </c>
      <c r="BA35" s="25">
        <f t="shared" si="12"/>
        <v>-15.515000000000001</v>
      </c>
      <c r="BB35" s="25">
        <f t="shared" si="12"/>
        <v>-15.868000000000002</v>
      </c>
      <c r="BC35" s="25">
        <f t="shared" si="12"/>
        <v>-27.729999999999997</v>
      </c>
      <c r="BD35" s="25">
        <f t="shared" si="12"/>
        <v>12.425000000000001</v>
      </c>
      <c r="BE35" s="25">
        <f t="shared" si="12"/>
        <v>2.3149999999999999</v>
      </c>
      <c r="BF35" s="25">
        <f t="shared" si="12"/>
        <v>0</v>
      </c>
      <c r="BG35" s="25">
        <f t="shared" si="12"/>
        <v>17.528999999999993</v>
      </c>
      <c r="BH35" s="25">
        <f t="shared" si="12"/>
        <v>-11.329000000000002</v>
      </c>
      <c r="BI35" s="25">
        <f t="shared" si="12"/>
        <v>7.6080000000000005</v>
      </c>
      <c r="BJ35" s="25">
        <f t="shared" si="12"/>
        <v>-5.0109999999999992</v>
      </c>
      <c r="BK35" s="25">
        <f t="shared" si="12"/>
        <v>8.3230000000000004</v>
      </c>
      <c r="BL35" s="25">
        <f t="shared" si="12"/>
        <v>-3.3430000000000009</v>
      </c>
      <c r="BM35" s="25">
        <f t="shared" si="12"/>
        <v>7.5769999999999982</v>
      </c>
      <c r="BN35" s="25">
        <f t="shared" si="12"/>
        <v>31.670999999999999</v>
      </c>
      <c r="BO35" s="25">
        <f t="shared" ref="BO35:CA35" si="13">SUM(BO11:BO34)</f>
        <v>62.708999999999989</v>
      </c>
      <c r="BP35" s="25">
        <f t="shared" si="13"/>
        <v>94.38</v>
      </c>
      <c r="BQ35" s="25">
        <f t="shared" si="13"/>
        <v>29.207000000000008</v>
      </c>
      <c r="BR35" s="25">
        <f t="shared" si="13"/>
        <v>13.020000000000003</v>
      </c>
      <c r="BS35" s="25">
        <f t="shared" si="13"/>
        <v>9.5899999999999981</v>
      </c>
      <c r="BT35" s="25">
        <f t="shared" si="13"/>
        <v>37.00200000000001</v>
      </c>
      <c r="BU35" s="25">
        <f t="shared" si="13"/>
        <v>2.0840000000000001</v>
      </c>
      <c r="BV35" s="25">
        <f>SUM(BV11:BV34)</f>
        <v>2.1779999999999999</v>
      </c>
      <c r="BW35" s="25">
        <f>SUM(BW11:BW34)</f>
        <v>2E-3</v>
      </c>
      <c r="BX35" s="25">
        <f>SUM(BX11:BX34)</f>
        <v>1.3000000000000005E-2</v>
      </c>
      <c r="BY35" s="25">
        <f>SUM(BY11:BY34)</f>
        <v>93.096000000000004</v>
      </c>
      <c r="BZ35" s="25">
        <f t="shared" si="13"/>
        <v>0</v>
      </c>
      <c r="CA35" s="25">
        <f t="shared" si="13"/>
        <v>0</v>
      </c>
    </row>
    <row r="36" spans="1:79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</row>
    <row r="37" spans="1:79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</row>
    <row r="38" spans="1:79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tr">
        <f>'Замер Актив 21 декабря 2016'!BN37</f>
        <v xml:space="preserve">Генеральный директор АО "Черногорэнерго"            ______________ С.Е.Савицкая    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</row>
    <row r="39" spans="1:79">
      <c r="A39" s="2"/>
      <c r="K39" s="29"/>
    </row>
    <row r="40" spans="1:79">
      <c r="A40" s="2"/>
      <c r="K40" s="29"/>
    </row>
    <row r="41" spans="1:79">
      <c r="A41" s="2"/>
      <c r="K41" s="29"/>
    </row>
    <row r="42" spans="1:79">
      <c r="K42" s="29"/>
      <c r="R42" s="27"/>
      <c r="AJ42" s="27"/>
      <c r="AV42" s="27"/>
      <c r="BN42" s="27"/>
    </row>
    <row r="43" spans="1:79">
      <c r="K43" s="29"/>
      <c r="R43" s="27"/>
      <c r="AJ43" s="27"/>
      <c r="AV43" s="27"/>
      <c r="BN43" s="27" t="s">
        <v>69</v>
      </c>
    </row>
    <row r="44" spans="1:79">
      <c r="K44" s="29"/>
      <c r="R44" s="27"/>
      <c r="AJ44" s="27"/>
      <c r="AV44" s="27"/>
      <c r="BN44" s="27" t="s">
        <v>70</v>
      </c>
    </row>
    <row r="45" spans="1:79">
      <c r="A45" s="2"/>
      <c r="H45" s="2" t="s">
        <v>71</v>
      </c>
      <c r="K45" s="29"/>
      <c r="S45" s="27"/>
      <c r="T45" s="27"/>
      <c r="Y45" s="2" t="s">
        <v>72</v>
      </c>
      <c r="AK45" s="27"/>
      <c r="AL45" s="27"/>
      <c r="AQ45" s="2" t="s">
        <v>73</v>
      </c>
      <c r="AW45" s="27"/>
      <c r="AX45" s="27"/>
      <c r="BC45" s="2" t="s">
        <v>74</v>
      </c>
      <c r="BO45" s="27"/>
      <c r="BP45" s="27"/>
      <c r="BQ45" s="2"/>
      <c r="BR45" s="2"/>
      <c r="BS45" s="2"/>
      <c r="BT45" s="2"/>
      <c r="BU45" s="2" t="s">
        <v>75</v>
      </c>
      <c r="BV45" s="2"/>
    </row>
    <row r="46" spans="1:79">
      <c r="A46" s="2"/>
      <c r="K46" s="29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</row>
  </sheetData>
  <mergeCells count="27">
    <mergeCell ref="O8:P8"/>
    <mergeCell ref="A8:A9"/>
    <mergeCell ref="B8:B9"/>
    <mergeCell ref="C8:C9"/>
    <mergeCell ref="D8:M8"/>
    <mergeCell ref="N8:N9"/>
    <mergeCell ref="Q8:Q9"/>
    <mergeCell ref="R8:Y8"/>
    <mergeCell ref="Z8:Z9"/>
    <mergeCell ref="AA8:AH8"/>
    <mergeCell ref="AI8:AI9"/>
    <mergeCell ref="AJ8:AQ8"/>
    <mergeCell ref="BY8:BY9"/>
    <mergeCell ref="BZ8:BZ9"/>
    <mergeCell ref="CA8:CA9"/>
    <mergeCell ref="BP8:BP9"/>
    <mergeCell ref="BQ8:BX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</mergeCells>
  <conditionalFormatting sqref="BQ35:BQ38 BO35:BO38 AQ35:AQ38 CA35:CA38">
    <cfRule type="cellIs" dxfId="113" priority="51" stopIfTrue="1" operator="equal">
      <formula>AQ$39</formula>
    </cfRule>
    <cfRule type="cellIs" dxfId="112" priority="52" stopIfTrue="1" operator="equal">
      <formula>#REF!</formula>
    </cfRule>
  </conditionalFormatting>
  <conditionalFormatting sqref="BZ35:BZ38">
    <cfRule type="cellIs" dxfId="111" priority="47" stopIfTrue="1" operator="equal">
      <formula>BZ$39</formula>
    </cfRule>
    <cfRule type="cellIs" dxfId="110" priority="48" stopIfTrue="1" operator="equal">
      <formula>#REF!</formula>
    </cfRule>
  </conditionalFormatting>
  <conditionalFormatting sqref="BS35:BV38">
    <cfRule type="cellIs" dxfId="109" priority="45" stopIfTrue="1" operator="equal">
      <formula>BS$39</formula>
    </cfRule>
    <cfRule type="cellIs" dxfId="108" priority="46" stopIfTrue="1" operator="equal">
      <formula>#REF!</formula>
    </cfRule>
  </conditionalFormatting>
  <conditionalFormatting sqref="AX11:BE34 BH11:CA34 BA35:BA38 H11:AD34 AG11:AU34 AU35:AU38 AW35:AW38 AV35">
    <cfRule type="cellIs" dxfId="107" priority="43" stopIfTrue="1" operator="equal">
      <formula>#REF!</formula>
    </cfRule>
    <cfRule type="cellIs" dxfId="106" priority="44" stopIfTrue="1" operator="equal">
      <formula>#REF!</formula>
    </cfRule>
  </conditionalFormatting>
  <conditionalFormatting sqref="BW35:BY38">
    <cfRule type="cellIs" dxfId="105" priority="31" stopIfTrue="1" operator="equal">
      <formula>BW$39</formula>
    </cfRule>
    <cfRule type="cellIs" dxfId="104" priority="32" stopIfTrue="1" operator="equal">
      <formula>#REF!</formula>
    </cfRule>
  </conditionalFormatting>
  <conditionalFormatting sqref="BB35:BB38 L35:L38 BF35:BG38">
    <cfRule type="cellIs" dxfId="103" priority="65" stopIfTrue="1" operator="equal">
      <formula>L$39</formula>
    </cfRule>
    <cfRule type="cellIs" dxfId="102" priority="66" stopIfTrue="1" operator="equal">
      <formula>#REF!</formula>
    </cfRule>
  </conditionalFormatting>
  <conditionalFormatting sqref="U35:U38 AD35:AD38 AM35:AM38 H35:I38 BI35:BJ38 K35:K38 AX35:AX38 BM35:BM38 BN35">
    <cfRule type="cellIs" dxfId="101" priority="71" stopIfTrue="1" operator="equal">
      <formula>H$39</formula>
    </cfRule>
    <cfRule type="cellIs" dxfId="100" priority="72" stopIfTrue="1" operator="equal">
      <formula>#REF!</formula>
    </cfRule>
  </conditionalFormatting>
  <conditionalFormatting sqref="Z35:AB38 BK35:BK38 R35 C35:G38 M35:M38 AZ35:BA38 S35:S38 AI35:AI38 AK35:AK38 AJ35">
    <cfRule type="cellIs" dxfId="99" priority="89" stopIfTrue="1" operator="equal">
      <formula>C$39</formula>
    </cfRule>
    <cfRule type="cellIs" dxfId="98" priority="90" stopIfTrue="1" operator="equal">
      <formula>#REF!</formula>
    </cfRule>
  </conditionalFormatting>
  <conditionalFormatting sqref="V35:V38 AE35:AE38 AN35:AN38 BE35:BE38">
    <cfRule type="cellIs" dxfId="97" priority="109" stopIfTrue="1" operator="equal">
      <formula>V$39</formula>
    </cfRule>
    <cfRule type="cellIs" dxfId="96" priority="110" stopIfTrue="1" operator="equal">
      <formula>#REF!</formula>
    </cfRule>
  </conditionalFormatting>
  <conditionalFormatting sqref="W35:Y38 BH35:BH38 BL35:BL38 AF35:AH38 AO35:AP38">
    <cfRule type="cellIs" dxfId="95" priority="117" stopIfTrue="1" operator="equal">
      <formula>W$39</formula>
    </cfRule>
    <cfRule type="cellIs" dxfId="94" priority="118" stopIfTrue="1" operator="equal">
      <formula>#REF!</formula>
    </cfRule>
  </conditionalFormatting>
  <conditionalFormatting sqref="T35:T38 AC35:AC38">
    <cfRule type="cellIs" dxfId="93" priority="127" stopIfTrue="1" operator="equal">
      <formula>T$39</formula>
    </cfRule>
    <cfRule type="cellIs" dxfId="92" priority="128" stopIfTrue="1" operator="equal">
      <formula>#REF!</formula>
    </cfRule>
  </conditionalFormatting>
  <conditionalFormatting sqref="BC35:BC38 BR35:BR38">
    <cfRule type="cellIs" dxfId="91" priority="131" stopIfTrue="1" operator="equal">
      <formula>BC$39</formula>
    </cfRule>
    <cfRule type="cellIs" dxfId="90" priority="132" stopIfTrue="1" operator="equal">
      <formula>#REF!</formula>
    </cfRule>
  </conditionalFormatting>
  <conditionalFormatting sqref="BD35:BD38 BA35:BA38 O35:Q38 AR35:AR38">
    <cfRule type="cellIs" dxfId="89" priority="135" stopIfTrue="1" operator="equal">
      <formula>O$39</formula>
    </cfRule>
    <cfRule type="cellIs" dxfId="88" priority="136" stopIfTrue="1" operator="equal">
      <formula>#REF!</formula>
    </cfRule>
  </conditionalFormatting>
  <conditionalFormatting sqref="J35:J38">
    <cfRule type="cellIs" dxfId="87" priority="143" stopIfTrue="1" operator="equal">
      <formula>J$39</formula>
    </cfRule>
    <cfRule type="cellIs" dxfId="86" priority="144" stopIfTrue="1" operator="equal">
      <formula>#REF!</formula>
    </cfRule>
  </conditionalFormatting>
  <conditionalFormatting sqref="AY35:AY38 AS35:AU38">
    <cfRule type="cellIs" dxfId="85" priority="145" stopIfTrue="1" operator="equal">
      <formula>AS$39</formula>
    </cfRule>
    <cfRule type="cellIs" dxfId="84" priority="146" stopIfTrue="1" operator="equal">
      <formula>#REF!</formula>
    </cfRule>
  </conditionalFormatting>
  <conditionalFormatting sqref="N35:N38 BP35:BP38">
    <cfRule type="cellIs" dxfId="83" priority="149" stopIfTrue="1" operator="equal">
      <formula>N$39</formula>
    </cfRule>
    <cfRule type="cellIs" dxfId="82" priority="150" stopIfTrue="1" operator="equal">
      <formula>#REF!</formula>
    </cfRule>
  </conditionalFormatting>
  <conditionalFormatting sqref="AU35:AU38">
    <cfRule type="cellIs" dxfId="81" priority="153" stopIfTrue="1" operator="equal">
      <formula>AW$39</formula>
    </cfRule>
    <cfRule type="cellIs" dxfId="80" priority="154" stopIfTrue="1" operator="equal">
      <formula>#REF!</formula>
    </cfRule>
  </conditionalFormatting>
  <conditionalFormatting sqref="AL35:AL38">
    <cfRule type="cellIs" dxfId="79" priority="155" stopIfTrue="1" operator="equal">
      <formula>AL$39</formula>
    </cfRule>
    <cfRule type="cellIs" dxfId="78" priority="156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7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5"/>
  <sheetViews>
    <sheetView tabSelected="1" view="pageBreakPreview" zoomScale="60" zoomScaleNormal="70" workbookViewId="0">
      <selection activeCell="W4" sqref="W4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12.7109375" style="2"/>
  </cols>
  <sheetData>
    <row r="1" spans="1:80">
      <c r="A1" s="1"/>
      <c r="B1" s="1"/>
      <c r="C1" s="1"/>
      <c r="H1" s="3"/>
      <c r="I1" s="4"/>
    </row>
    <row r="2" spans="1:80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$I2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80" s="6" customFormat="1">
      <c r="B3" s="8"/>
      <c r="C3" s="8"/>
      <c r="D3" s="8"/>
      <c r="E3" s="8"/>
      <c r="F3" s="8"/>
      <c r="G3" s="8"/>
      <c r="H3" s="8"/>
      <c r="I3" s="8" t="s">
        <v>81</v>
      </c>
      <c r="J3" s="8"/>
      <c r="K3" s="8"/>
      <c r="L3" s="8"/>
      <c r="M3" s="8"/>
      <c r="N3" s="8"/>
      <c r="O3" s="8"/>
      <c r="P3" s="8"/>
      <c r="Q3" s="8"/>
      <c r="R3" s="8"/>
      <c r="S3" s="8"/>
      <c r="T3" s="8" t="str">
        <f>$I3</f>
        <v>РЕЗУЛЬТАТОВ  ЗАМЕРА УРОВНЕЙ НАПРЯЖЕНИЯ</v>
      </c>
      <c r="U3" s="8"/>
      <c r="V3" s="8"/>
      <c r="AE3" s="8" t="str">
        <f>$I3</f>
        <v>РЕЗУЛЬТАТОВ  ЗАМЕРА УРОВНЕЙ НАПРЯЖЕНИЯ</v>
      </c>
      <c r="AQ3" s="8" t="str">
        <f>$I3</f>
        <v>РЕЗУЛЬТАТОВ  ЗАМЕРА УРОВНЕЙ НАПРЯЖЕНИЯ</v>
      </c>
      <c r="BD3" s="8" t="str">
        <f>$I3</f>
        <v>РЕЗУЛЬТАТОВ  ЗАМЕРА УРОВНЕЙ НАПРЯЖЕНИЯ</v>
      </c>
      <c r="BN3" s="8"/>
      <c r="BT3" s="8" t="str">
        <f>$I3</f>
        <v>РЕЗУЛЬТАТОВ  ЗАМЕРА УРОВНЕЙ НАПРЯЖЕНИЯ</v>
      </c>
    </row>
    <row r="4" spans="1:80" s="9" customFormat="1">
      <c r="B4" s="8"/>
      <c r="C4" s="8"/>
      <c r="D4" s="8"/>
      <c r="E4" s="8"/>
      <c r="F4" s="8"/>
      <c r="G4" s="8"/>
      <c r="H4" s="8"/>
      <c r="I4" s="8" t="s">
        <v>84</v>
      </c>
      <c r="J4" s="8"/>
      <c r="K4" s="8"/>
      <c r="L4" s="8"/>
      <c r="M4" s="8"/>
      <c r="N4" s="8"/>
      <c r="O4" s="8"/>
      <c r="P4" s="8"/>
      <c r="Q4" s="8"/>
      <c r="R4" s="8"/>
      <c r="S4" s="8"/>
      <c r="T4" s="8" t="str">
        <f>$I4</f>
        <v xml:space="preserve">за  21 декабря 2016 года (время московское). </v>
      </c>
      <c r="U4" s="8"/>
      <c r="V4" s="8"/>
      <c r="AE4" s="8" t="str">
        <f>$I4</f>
        <v xml:space="preserve">за  21 декабря 2016 года (время московское). </v>
      </c>
      <c r="AQ4" s="8" t="str">
        <f>$I4</f>
        <v xml:space="preserve">за  21 декабря 2016 года (время московское). </v>
      </c>
      <c r="BD4" s="8" t="str">
        <f>$I4</f>
        <v xml:space="preserve">за  21 декабря 2016 года (время московское). </v>
      </c>
      <c r="BN4" s="8"/>
      <c r="BT4" s="8" t="str">
        <f>$I4</f>
        <v xml:space="preserve">за  21 декабря 2016 года (время московское). </v>
      </c>
    </row>
    <row r="5" spans="1:80" s="10" customFormat="1" ht="15.75">
      <c r="B5" s="11"/>
      <c r="C5" s="11"/>
      <c r="D5" s="11"/>
      <c r="E5" s="11"/>
      <c r="F5" s="11"/>
      <c r="G5" s="11"/>
      <c r="H5" s="11"/>
      <c r="I5" s="11" t="s">
        <v>79</v>
      </c>
      <c r="J5" s="11"/>
      <c r="K5" s="11"/>
      <c r="L5" s="11"/>
      <c r="M5" s="11"/>
      <c r="N5" s="38"/>
      <c r="O5" s="11"/>
      <c r="P5" s="11"/>
      <c r="Q5" s="11"/>
      <c r="R5" s="11"/>
      <c r="S5" s="11"/>
      <c r="T5" s="11" t="str">
        <f>$I5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0">
      <c r="A6" s="12"/>
      <c r="B6" s="12"/>
      <c r="C6" s="12"/>
      <c r="G6" s="13"/>
      <c r="AV6" s="14"/>
    </row>
    <row r="7" spans="1:80">
      <c r="A7" s="15"/>
      <c r="B7" s="15"/>
      <c r="C7" s="15"/>
      <c r="D7" s="15"/>
      <c r="E7" s="15"/>
      <c r="G7" s="15"/>
      <c r="H7" s="15"/>
    </row>
    <row r="8" spans="1:80" s="16" customFormat="1" ht="45" customHeight="1">
      <c r="A8" s="49" t="s">
        <v>2</v>
      </c>
      <c r="B8" s="50" t="s">
        <v>3</v>
      </c>
      <c r="C8" s="51" t="s">
        <v>4</v>
      </c>
      <c r="D8" s="52" t="s">
        <v>5</v>
      </c>
      <c r="E8" s="53"/>
      <c r="F8" s="53"/>
      <c r="G8" s="53"/>
      <c r="H8" s="53"/>
      <c r="I8" s="53"/>
      <c r="J8" s="53"/>
      <c r="K8" s="53"/>
      <c r="L8" s="53"/>
      <c r="M8" s="53"/>
      <c r="N8" s="51" t="s">
        <v>5</v>
      </c>
      <c r="O8" s="55" t="s">
        <v>6</v>
      </c>
      <c r="P8" s="56"/>
      <c r="Q8" s="57" t="s">
        <v>6</v>
      </c>
      <c r="R8" s="52" t="s">
        <v>7</v>
      </c>
      <c r="S8" s="53"/>
      <c r="T8" s="53"/>
      <c r="U8" s="53"/>
      <c r="V8" s="53"/>
      <c r="W8" s="53"/>
      <c r="X8" s="53"/>
      <c r="Y8" s="59"/>
      <c r="Z8" s="51" t="s">
        <v>8</v>
      </c>
      <c r="AA8" s="52" t="s">
        <v>9</v>
      </c>
      <c r="AB8" s="53"/>
      <c r="AC8" s="53"/>
      <c r="AD8" s="53"/>
      <c r="AE8" s="53"/>
      <c r="AF8" s="53"/>
      <c r="AG8" s="53"/>
      <c r="AH8" s="59"/>
      <c r="AI8" s="51" t="s">
        <v>10</v>
      </c>
      <c r="AJ8" s="54" t="s">
        <v>11</v>
      </c>
      <c r="AK8" s="54"/>
      <c r="AL8" s="54"/>
      <c r="AM8" s="54"/>
      <c r="AN8" s="54"/>
      <c r="AO8" s="54"/>
      <c r="AP8" s="54"/>
      <c r="AQ8" s="54"/>
      <c r="AR8" s="51" t="s">
        <v>12</v>
      </c>
      <c r="AS8" s="52" t="s">
        <v>13</v>
      </c>
      <c r="AT8" s="53"/>
      <c r="AU8" s="51" t="s">
        <v>13</v>
      </c>
      <c r="AV8" s="54" t="s">
        <v>14</v>
      </c>
      <c r="AW8" s="54"/>
      <c r="AX8" s="54"/>
      <c r="AY8" s="54"/>
      <c r="AZ8" s="54"/>
      <c r="BA8" s="51" t="s">
        <v>14</v>
      </c>
      <c r="BB8" s="54" t="s">
        <v>15</v>
      </c>
      <c r="BC8" s="54"/>
      <c r="BD8" s="54"/>
      <c r="BE8" s="54"/>
      <c r="BF8" s="54"/>
      <c r="BG8" s="54"/>
      <c r="BH8" s="51" t="s">
        <v>15</v>
      </c>
      <c r="BI8" s="52" t="s">
        <v>16</v>
      </c>
      <c r="BJ8" s="53"/>
      <c r="BK8" s="53"/>
      <c r="BL8" s="59"/>
      <c r="BM8" s="51" t="s">
        <v>16</v>
      </c>
      <c r="BN8" s="54" t="s">
        <v>17</v>
      </c>
      <c r="BO8" s="54"/>
      <c r="BP8" s="51" t="s">
        <v>17</v>
      </c>
      <c r="BQ8" s="60" t="s">
        <v>18</v>
      </c>
      <c r="BR8" s="61"/>
      <c r="BS8" s="61"/>
      <c r="BT8" s="61"/>
      <c r="BU8" s="61"/>
      <c r="BV8" s="61"/>
      <c r="BW8" s="61"/>
      <c r="BX8" s="62"/>
      <c r="BY8" s="51" t="s">
        <v>18</v>
      </c>
      <c r="BZ8" s="51" t="s">
        <v>19</v>
      </c>
      <c r="CA8" s="51"/>
      <c r="CB8" s="51"/>
    </row>
    <row r="9" spans="1:80" ht="25.5">
      <c r="A9" s="49"/>
      <c r="B9" s="50"/>
      <c r="C9" s="51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51"/>
      <c r="O9" s="17" t="s">
        <v>30</v>
      </c>
      <c r="P9" s="17" t="s">
        <v>31</v>
      </c>
      <c r="Q9" s="58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51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51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51"/>
      <c r="AS9" s="17" t="s">
        <v>34</v>
      </c>
      <c r="AT9" s="17" t="s">
        <v>65</v>
      </c>
      <c r="AU9" s="51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51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51"/>
      <c r="BI9" s="17" t="s">
        <v>20</v>
      </c>
      <c r="BJ9" s="17" t="s">
        <v>21</v>
      </c>
      <c r="BK9" s="17" t="s">
        <v>22</v>
      </c>
      <c r="BL9" s="17" t="s">
        <v>23</v>
      </c>
      <c r="BM9" s="51"/>
      <c r="BN9" s="17" t="s">
        <v>36</v>
      </c>
      <c r="BO9" s="17" t="s">
        <v>37</v>
      </c>
      <c r="BP9" s="51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51"/>
      <c r="BZ9" s="51"/>
      <c r="CA9" s="51"/>
      <c r="CB9" s="51"/>
    </row>
    <row r="10" spans="1:80" s="5" customFormat="1" ht="12" customHeight="1">
      <c r="A10" s="18"/>
      <c r="B10" s="19" t="s">
        <v>38</v>
      </c>
      <c r="C10" s="19"/>
      <c r="D10" s="19" t="s">
        <v>76</v>
      </c>
      <c r="E10" s="19" t="s">
        <v>76</v>
      </c>
      <c r="F10" s="19" t="s">
        <v>76</v>
      </c>
      <c r="G10" s="19" t="s">
        <v>76</v>
      </c>
      <c r="H10" s="19" t="s">
        <v>76</v>
      </c>
      <c r="I10" s="19" t="s">
        <v>76</v>
      </c>
      <c r="J10" s="19" t="s">
        <v>76</v>
      </c>
      <c r="K10" s="19" t="s">
        <v>76</v>
      </c>
      <c r="L10" s="19" t="s">
        <v>76</v>
      </c>
      <c r="M10" s="19" t="s">
        <v>76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9" t="s">
        <v>39</v>
      </c>
      <c r="AF10" s="19" t="s">
        <v>39</v>
      </c>
      <c r="AG10" s="19" t="s">
        <v>39</v>
      </c>
      <c r="AH10" s="19" t="s">
        <v>39</v>
      </c>
      <c r="AI10" s="19" t="s">
        <v>39</v>
      </c>
      <c r="AJ10" s="19" t="s">
        <v>39</v>
      </c>
      <c r="AK10" s="19" t="s">
        <v>39</v>
      </c>
      <c r="AL10" s="19" t="s">
        <v>39</v>
      </c>
      <c r="AM10" s="19" t="s">
        <v>39</v>
      </c>
      <c r="AN10" s="19" t="s">
        <v>39</v>
      </c>
      <c r="AO10" s="19" t="s">
        <v>39</v>
      </c>
      <c r="AP10" s="19" t="s">
        <v>39</v>
      </c>
      <c r="AQ10" s="19" t="s">
        <v>39</v>
      </c>
      <c r="AR10" s="19" t="s">
        <v>39</v>
      </c>
      <c r="AS10" s="19" t="s">
        <v>39</v>
      </c>
      <c r="AT10" s="19" t="s">
        <v>39</v>
      </c>
      <c r="AU10" s="19" t="s">
        <v>39</v>
      </c>
      <c r="AV10" s="19" t="s">
        <v>39</v>
      </c>
      <c r="AW10" s="19" t="s">
        <v>39</v>
      </c>
      <c r="AX10" s="19" t="s">
        <v>39</v>
      </c>
      <c r="AY10" s="19" t="s">
        <v>39</v>
      </c>
      <c r="AZ10" s="19" t="s">
        <v>39</v>
      </c>
      <c r="BA10" s="19" t="s">
        <v>39</v>
      </c>
      <c r="BB10" s="19" t="s">
        <v>39</v>
      </c>
      <c r="BC10" s="19" t="s">
        <v>39</v>
      </c>
      <c r="BD10" s="19" t="s">
        <v>39</v>
      </c>
      <c r="BE10" s="19" t="s">
        <v>39</v>
      </c>
      <c r="BF10" s="19" t="s">
        <v>39</v>
      </c>
      <c r="BG10" s="19" t="s">
        <v>39</v>
      </c>
      <c r="BH10" s="19" t="s">
        <v>39</v>
      </c>
      <c r="BI10" s="19" t="s">
        <v>39</v>
      </c>
      <c r="BJ10" s="19" t="s">
        <v>39</v>
      </c>
      <c r="BK10" s="19" t="s">
        <v>39</v>
      </c>
      <c r="BL10" s="19" t="s">
        <v>39</v>
      </c>
      <c r="BM10" s="19" t="s">
        <v>39</v>
      </c>
      <c r="BN10" s="19" t="s">
        <v>39</v>
      </c>
      <c r="BO10" s="19" t="s">
        <v>39</v>
      </c>
      <c r="BP10" s="19" t="s">
        <v>39</v>
      </c>
      <c r="BQ10" s="19" t="s">
        <v>39</v>
      </c>
      <c r="BR10" s="19" t="s">
        <v>39</v>
      </c>
      <c r="BS10" s="19" t="s">
        <v>39</v>
      </c>
      <c r="BT10" s="19" t="s">
        <v>39</v>
      </c>
      <c r="BU10" s="19" t="s">
        <v>39</v>
      </c>
      <c r="BV10" s="19" t="s">
        <v>39</v>
      </c>
      <c r="BW10" s="19" t="s">
        <v>39</v>
      </c>
      <c r="BX10" s="19" t="s">
        <v>39</v>
      </c>
      <c r="BY10" s="19" t="s">
        <v>39</v>
      </c>
      <c r="BZ10" s="19" t="s">
        <v>39</v>
      </c>
      <c r="CA10" s="19"/>
      <c r="CB10" s="19"/>
    </row>
    <row r="11" spans="1:80" s="5" customFormat="1" ht="12.75" customHeight="1">
      <c r="A11" s="20">
        <v>42725</v>
      </c>
      <c r="B11" s="21" t="s">
        <v>40</v>
      </c>
      <c r="C11" s="22"/>
      <c r="D11" s="43">
        <v>36.299999999999997</v>
      </c>
      <c r="E11" s="43">
        <v>36.299999999999997</v>
      </c>
      <c r="F11" s="43">
        <v>37</v>
      </c>
      <c r="G11" s="43">
        <v>37</v>
      </c>
      <c r="H11" s="43">
        <v>0</v>
      </c>
      <c r="I11" s="43">
        <v>0</v>
      </c>
      <c r="J11" s="43">
        <v>6.2</v>
      </c>
      <c r="K11" s="43">
        <v>6.3</v>
      </c>
      <c r="L11" s="43">
        <v>6.3</v>
      </c>
      <c r="M11" s="43">
        <v>6.3</v>
      </c>
      <c r="N11" s="32"/>
      <c r="O11" s="32">
        <v>36.6</v>
      </c>
      <c r="P11" s="32">
        <v>36.6</v>
      </c>
      <c r="Q11" s="32"/>
      <c r="R11" s="32">
        <v>36.700000000000003</v>
      </c>
      <c r="S11" s="32">
        <v>36.700000000000003</v>
      </c>
      <c r="T11" s="32">
        <v>36.5</v>
      </c>
      <c r="U11" s="32">
        <v>36.5</v>
      </c>
      <c r="V11" s="32">
        <v>6.2</v>
      </c>
      <c r="W11" s="32">
        <v>6</v>
      </c>
      <c r="X11" s="32">
        <v>0</v>
      </c>
      <c r="Y11" s="32">
        <v>0</v>
      </c>
      <c r="Z11" s="23"/>
      <c r="AA11" s="32">
        <v>35.799999999999997</v>
      </c>
      <c r="AB11" s="32">
        <v>35.799999999999997</v>
      </c>
      <c r="AC11" s="32">
        <v>37</v>
      </c>
      <c r="AD11" s="32">
        <v>37</v>
      </c>
      <c r="AE11" s="32">
        <v>6.2</v>
      </c>
      <c r="AF11" s="32">
        <v>6.3</v>
      </c>
      <c r="AG11" s="32">
        <v>0</v>
      </c>
      <c r="AH11" s="32">
        <v>0</v>
      </c>
      <c r="AI11" s="23"/>
      <c r="AJ11" s="32">
        <v>36.4</v>
      </c>
      <c r="AK11" s="32">
        <v>36.4</v>
      </c>
      <c r="AL11" s="32">
        <v>36.6</v>
      </c>
      <c r="AM11" s="32">
        <v>36.6</v>
      </c>
      <c r="AN11" s="32">
        <v>6.2</v>
      </c>
      <c r="AO11" s="32">
        <v>6</v>
      </c>
      <c r="AP11" s="32">
        <v>0</v>
      </c>
      <c r="AQ11" s="32">
        <v>0</v>
      </c>
      <c r="AR11" s="23"/>
      <c r="AS11" s="32">
        <v>6.2</v>
      </c>
      <c r="AT11" s="32">
        <v>6.3</v>
      </c>
      <c r="AU11" s="23"/>
      <c r="AV11" s="32">
        <v>6.3</v>
      </c>
      <c r="AW11" s="32">
        <v>6.3</v>
      </c>
      <c r="AX11" s="32">
        <v>36.4</v>
      </c>
      <c r="AY11" s="32">
        <v>37.5</v>
      </c>
      <c r="AZ11" s="32">
        <v>37.5</v>
      </c>
      <c r="BA11" s="23"/>
      <c r="BB11" s="32">
        <v>36.200000000000003</v>
      </c>
      <c r="BC11" s="32">
        <v>36.200000000000003</v>
      </c>
      <c r="BD11" s="32">
        <v>36.200000000000003</v>
      </c>
      <c r="BE11" s="32">
        <v>36.200000000000003</v>
      </c>
      <c r="BF11" s="32">
        <v>6.3</v>
      </c>
      <c r="BG11" s="32">
        <v>6.3</v>
      </c>
      <c r="BH11" s="23"/>
      <c r="BI11" s="32">
        <v>37.1</v>
      </c>
      <c r="BJ11" s="32">
        <v>37.1</v>
      </c>
      <c r="BK11" s="32">
        <v>37</v>
      </c>
      <c r="BL11" s="32">
        <v>37</v>
      </c>
      <c r="BM11" s="23"/>
      <c r="BN11" s="32">
        <v>119</v>
      </c>
      <c r="BO11" s="32">
        <v>118.2</v>
      </c>
      <c r="BP11" s="23"/>
      <c r="BQ11" s="32">
        <v>36.4</v>
      </c>
      <c r="BR11" s="32">
        <v>36.4</v>
      </c>
      <c r="BS11" s="32">
        <v>37.5</v>
      </c>
      <c r="BT11" s="32">
        <v>37.5</v>
      </c>
      <c r="BU11" s="32">
        <v>6.3</v>
      </c>
      <c r="BV11" s="32">
        <v>6.3</v>
      </c>
      <c r="BW11" s="32">
        <v>0</v>
      </c>
      <c r="BX11" s="32">
        <v>0</v>
      </c>
      <c r="BY11" s="23"/>
      <c r="BZ11" s="32"/>
      <c r="CA11" s="23"/>
      <c r="CB11" s="23"/>
    </row>
    <row r="12" spans="1:80" s="5" customFormat="1" ht="12.75" customHeight="1">
      <c r="A12" s="20">
        <v>42725</v>
      </c>
      <c r="B12" s="21" t="s">
        <v>41</v>
      </c>
      <c r="C12" s="22"/>
      <c r="D12" s="43">
        <v>36.4</v>
      </c>
      <c r="E12" s="43">
        <v>36.4</v>
      </c>
      <c r="F12" s="43">
        <v>37</v>
      </c>
      <c r="G12" s="43">
        <v>37</v>
      </c>
      <c r="H12" s="43">
        <v>0</v>
      </c>
      <c r="I12" s="43">
        <v>0</v>
      </c>
      <c r="J12" s="43">
        <v>6.2</v>
      </c>
      <c r="K12" s="43">
        <v>6.3</v>
      </c>
      <c r="L12" s="43">
        <v>6.3</v>
      </c>
      <c r="M12" s="43">
        <v>6.3</v>
      </c>
      <c r="N12" s="32"/>
      <c r="O12" s="32">
        <v>36.6</v>
      </c>
      <c r="P12" s="32">
        <v>36.6</v>
      </c>
      <c r="Q12" s="32"/>
      <c r="R12" s="32">
        <v>36.700000000000003</v>
      </c>
      <c r="S12" s="32">
        <v>36.700000000000003</v>
      </c>
      <c r="T12" s="32">
        <v>36.5</v>
      </c>
      <c r="U12" s="32">
        <v>36.5</v>
      </c>
      <c r="V12" s="32">
        <v>6.2</v>
      </c>
      <c r="W12" s="32">
        <v>6</v>
      </c>
      <c r="X12" s="32">
        <v>0</v>
      </c>
      <c r="Y12" s="32">
        <v>0</v>
      </c>
      <c r="Z12" s="23"/>
      <c r="AA12" s="32">
        <v>35.799999999999997</v>
      </c>
      <c r="AB12" s="32">
        <v>35.799999999999997</v>
      </c>
      <c r="AC12" s="32">
        <v>37</v>
      </c>
      <c r="AD12" s="32">
        <v>37</v>
      </c>
      <c r="AE12" s="32">
        <v>6.2</v>
      </c>
      <c r="AF12" s="32">
        <v>6.3</v>
      </c>
      <c r="AG12" s="32">
        <v>0</v>
      </c>
      <c r="AH12" s="32">
        <v>0</v>
      </c>
      <c r="AI12" s="23"/>
      <c r="AJ12" s="32">
        <v>36.4</v>
      </c>
      <c r="AK12" s="32">
        <v>36.4</v>
      </c>
      <c r="AL12" s="32">
        <v>36.700000000000003</v>
      </c>
      <c r="AM12" s="32">
        <v>36.700000000000003</v>
      </c>
      <c r="AN12" s="32">
        <v>6.2</v>
      </c>
      <c r="AO12" s="32">
        <v>6</v>
      </c>
      <c r="AP12" s="32">
        <v>0</v>
      </c>
      <c r="AQ12" s="32">
        <v>0</v>
      </c>
      <c r="AR12" s="23"/>
      <c r="AS12" s="32">
        <v>6.2</v>
      </c>
      <c r="AT12" s="32">
        <v>6.3</v>
      </c>
      <c r="AU12" s="23"/>
      <c r="AV12" s="32">
        <v>6.3</v>
      </c>
      <c r="AW12" s="32">
        <v>6.3</v>
      </c>
      <c r="AX12" s="32">
        <v>36.4</v>
      </c>
      <c r="AY12" s="32">
        <v>37.5</v>
      </c>
      <c r="AZ12" s="32">
        <v>37.5</v>
      </c>
      <c r="BA12" s="23"/>
      <c r="BB12" s="32">
        <v>36.200000000000003</v>
      </c>
      <c r="BC12" s="32">
        <v>36.200000000000003</v>
      </c>
      <c r="BD12" s="32">
        <v>36.200000000000003</v>
      </c>
      <c r="BE12" s="32">
        <v>36.200000000000003</v>
      </c>
      <c r="BF12" s="32">
        <v>6.3</v>
      </c>
      <c r="BG12" s="32">
        <v>6.3</v>
      </c>
      <c r="BH12" s="23"/>
      <c r="BI12" s="32">
        <v>37.1</v>
      </c>
      <c r="BJ12" s="32">
        <v>37.1</v>
      </c>
      <c r="BK12" s="32">
        <v>37.200000000000003</v>
      </c>
      <c r="BL12" s="32">
        <v>37.200000000000003</v>
      </c>
      <c r="BM12" s="23"/>
      <c r="BN12" s="32">
        <v>119</v>
      </c>
      <c r="BO12" s="32">
        <v>118.2</v>
      </c>
      <c r="BP12" s="23"/>
      <c r="BQ12" s="32">
        <v>36.299999999999997</v>
      </c>
      <c r="BR12" s="32">
        <v>36.299999999999997</v>
      </c>
      <c r="BS12" s="32">
        <v>37.5</v>
      </c>
      <c r="BT12" s="32">
        <v>37.5</v>
      </c>
      <c r="BU12" s="32">
        <v>6.3</v>
      </c>
      <c r="BV12" s="32">
        <v>6.3</v>
      </c>
      <c r="BW12" s="32">
        <v>0</v>
      </c>
      <c r="BX12" s="32">
        <v>0</v>
      </c>
      <c r="BY12" s="23"/>
      <c r="BZ12" s="32"/>
      <c r="CA12" s="23"/>
      <c r="CB12" s="23"/>
    </row>
    <row r="13" spans="1:80" s="5" customFormat="1" ht="12.75" customHeight="1">
      <c r="A13" s="20">
        <v>42725</v>
      </c>
      <c r="B13" s="21" t="s">
        <v>42</v>
      </c>
      <c r="C13" s="22"/>
      <c r="D13" s="43">
        <v>36.4</v>
      </c>
      <c r="E13" s="43">
        <v>36.4</v>
      </c>
      <c r="F13" s="43">
        <v>37</v>
      </c>
      <c r="G13" s="43">
        <v>37</v>
      </c>
      <c r="H13" s="43">
        <v>0</v>
      </c>
      <c r="I13" s="43">
        <v>0</v>
      </c>
      <c r="J13" s="43">
        <v>6.2</v>
      </c>
      <c r="K13" s="43">
        <v>6.3</v>
      </c>
      <c r="L13" s="43">
        <v>6.3</v>
      </c>
      <c r="M13" s="43">
        <v>6.3</v>
      </c>
      <c r="N13" s="32"/>
      <c r="O13" s="32">
        <v>36.6</v>
      </c>
      <c r="P13" s="32">
        <v>36.6</v>
      </c>
      <c r="Q13" s="32"/>
      <c r="R13" s="32">
        <v>36.799999999999997</v>
      </c>
      <c r="S13" s="32">
        <v>36.799999999999997</v>
      </c>
      <c r="T13" s="32">
        <v>36.5</v>
      </c>
      <c r="U13" s="32">
        <v>36.5</v>
      </c>
      <c r="V13" s="32">
        <v>6.2</v>
      </c>
      <c r="W13" s="32">
        <v>6</v>
      </c>
      <c r="X13" s="32">
        <v>0</v>
      </c>
      <c r="Y13" s="32">
        <v>0</v>
      </c>
      <c r="Z13" s="23"/>
      <c r="AA13" s="32">
        <v>35.799999999999997</v>
      </c>
      <c r="AB13" s="32">
        <v>35.799999999999997</v>
      </c>
      <c r="AC13" s="32">
        <v>37</v>
      </c>
      <c r="AD13" s="32">
        <v>37</v>
      </c>
      <c r="AE13" s="32">
        <v>6.2</v>
      </c>
      <c r="AF13" s="32">
        <v>6.3</v>
      </c>
      <c r="AG13" s="32">
        <v>0</v>
      </c>
      <c r="AH13" s="32">
        <v>0</v>
      </c>
      <c r="AI13" s="23"/>
      <c r="AJ13" s="32">
        <v>36.4</v>
      </c>
      <c r="AK13" s="32">
        <v>36.4</v>
      </c>
      <c r="AL13" s="32">
        <v>36.700000000000003</v>
      </c>
      <c r="AM13" s="32">
        <v>36.700000000000003</v>
      </c>
      <c r="AN13" s="32">
        <v>6.2</v>
      </c>
      <c r="AO13" s="32">
        <v>6</v>
      </c>
      <c r="AP13" s="32">
        <v>0</v>
      </c>
      <c r="AQ13" s="32">
        <v>0</v>
      </c>
      <c r="AR13" s="23"/>
      <c r="AS13" s="32">
        <v>6.2</v>
      </c>
      <c r="AT13" s="32">
        <v>6.3</v>
      </c>
      <c r="AU13" s="23"/>
      <c r="AV13" s="32">
        <v>6.3</v>
      </c>
      <c r="AW13" s="32">
        <v>6.3</v>
      </c>
      <c r="AX13" s="32">
        <v>36.299999999999997</v>
      </c>
      <c r="AY13" s="32">
        <v>37.5</v>
      </c>
      <c r="AZ13" s="32">
        <v>37.5</v>
      </c>
      <c r="BA13" s="23"/>
      <c r="BB13" s="32">
        <v>36.200000000000003</v>
      </c>
      <c r="BC13" s="32">
        <v>36.200000000000003</v>
      </c>
      <c r="BD13" s="32">
        <v>36.200000000000003</v>
      </c>
      <c r="BE13" s="32">
        <v>36.200000000000003</v>
      </c>
      <c r="BF13" s="32">
        <v>6.3</v>
      </c>
      <c r="BG13" s="32">
        <v>6.3</v>
      </c>
      <c r="BH13" s="23"/>
      <c r="BI13" s="32">
        <v>37.1</v>
      </c>
      <c r="BJ13" s="32">
        <v>37.1</v>
      </c>
      <c r="BK13" s="32">
        <v>37.1</v>
      </c>
      <c r="BL13" s="32">
        <v>37.1</v>
      </c>
      <c r="BM13" s="23"/>
      <c r="BN13" s="32">
        <v>118.9</v>
      </c>
      <c r="BO13" s="32">
        <v>118.2</v>
      </c>
      <c r="BP13" s="23"/>
      <c r="BQ13" s="32">
        <v>36.4</v>
      </c>
      <c r="BR13" s="32">
        <v>36.4</v>
      </c>
      <c r="BS13" s="32">
        <v>37.5</v>
      </c>
      <c r="BT13" s="32">
        <v>37.5</v>
      </c>
      <c r="BU13" s="32">
        <v>6.3</v>
      </c>
      <c r="BV13" s="32">
        <v>6.3</v>
      </c>
      <c r="BW13" s="32">
        <v>0</v>
      </c>
      <c r="BX13" s="32">
        <v>0</v>
      </c>
      <c r="BY13" s="23"/>
      <c r="BZ13" s="32"/>
      <c r="CA13" s="23"/>
      <c r="CB13" s="23"/>
    </row>
    <row r="14" spans="1:80" s="5" customFormat="1" ht="12.75" customHeight="1">
      <c r="A14" s="20">
        <v>42725</v>
      </c>
      <c r="B14" s="21" t="s">
        <v>43</v>
      </c>
      <c r="C14" s="22"/>
      <c r="D14" s="43">
        <v>36.299999999999997</v>
      </c>
      <c r="E14" s="43">
        <v>36.299999999999997</v>
      </c>
      <c r="F14" s="43">
        <v>37</v>
      </c>
      <c r="G14" s="43">
        <v>37</v>
      </c>
      <c r="H14" s="43">
        <v>0</v>
      </c>
      <c r="I14" s="43">
        <v>0</v>
      </c>
      <c r="J14" s="43">
        <v>6.2</v>
      </c>
      <c r="K14" s="43">
        <v>6.3</v>
      </c>
      <c r="L14" s="43">
        <v>6.3</v>
      </c>
      <c r="M14" s="43">
        <v>6.3</v>
      </c>
      <c r="N14" s="32"/>
      <c r="O14" s="32">
        <v>36.6</v>
      </c>
      <c r="P14" s="32">
        <v>36.700000000000003</v>
      </c>
      <c r="Q14" s="32"/>
      <c r="R14" s="32">
        <v>36.700000000000003</v>
      </c>
      <c r="S14" s="32">
        <v>36.700000000000003</v>
      </c>
      <c r="T14" s="32">
        <v>36.5</v>
      </c>
      <c r="U14" s="32">
        <v>36.5</v>
      </c>
      <c r="V14" s="32">
        <v>6.2</v>
      </c>
      <c r="W14" s="32">
        <v>6</v>
      </c>
      <c r="X14" s="32">
        <v>0</v>
      </c>
      <c r="Y14" s="32">
        <v>0</v>
      </c>
      <c r="Z14" s="23"/>
      <c r="AA14" s="32">
        <v>35.799999999999997</v>
      </c>
      <c r="AB14" s="32">
        <v>35.799999999999997</v>
      </c>
      <c r="AC14" s="32">
        <v>36.9</v>
      </c>
      <c r="AD14" s="32">
        <v>36.9</v>
      </c>
      <c r="AE14" s="32">
        <v>6.2</v>
      </c>
      <c r="AF14" s="32">
        <v>6.3</v>
      </c>
      <c r="AG14" s="32">
        <v>0</v>
      </c>
      <c r="AH14" s="32">
        <v>0</v>
      </c>
      <c r="AI14" s="23"/>
      <c r="AJ14" s="32">
        <v>36.299999999999997</v>
      </c>
      <c r="AK14" s="32">
        <v>36.299999999999997</v>
      </c>
      <c r="AL14" s="32">
        <v>36.700000000000003</v>
      </c>
      <c r="AM14" s="32">
        <v>36.700000000000003</v>
      </c>
      <c r="AN14" s="32">
        <v>6.2</v>
      </c>
      <c r="AO14" s="32">
        <v>6</v>
      </c>
      <c r="AP14" s="32">
        <v>0</v>
      </c>
      <c r="AQ14" s="32">
        <v>0</v>
      </c>
      <c r="AR14" s="23"/>
      <c r="AS14" s="32">
        <v>6.2</v>
      </c>
      <c r="AT14" s="32">
        <v>6.3</v>
      </c>
      <c r="AU14" s="23"/>
      <c r="AV14" s="32">
        <v>6.3</v>
      </c>
      <c r="AW14" s="32">
        <v>6.3</v>
      </c>
      <c r="AX14" s="32">
        <v>36.299999999999997</v>
      </c>
      <c r="AY14" s="32">
        <v>37.5</v>
      </c>
      <c r="AZ14" s="32">
        <v>37.5</v>
      </c>
      <c r="BA14" s="23"/>
      <c r="BB14" s="32">
        <v>36.200000000000003</v>
      </c>
      <c r="BC14" s="32">
        <v>36.200000000000003</v>
      </c>
      <c r="BD14" s="32">
        <v>36.200000000000003</v>
      </c>
      <c r="BE14" s="32">
        <v>36.200000000000003</v>
      </c>
      <c r="BF14" s="32">
        <v>6.3</v>
      </c>
      <c r="BG14" s="32">
        <v>6.3</v>
      </c>
      <c r="BH14" s="23"/>
      <c r="BI14" s="32">
        <v>37.1</v>
      </c>
      <c r="BJ14" s="32">
        <v>37.1</v>
      </c>
      <c r="BK14" s="32">
        <v>36.799999999999997</v>
      </c>
      <c r="BL14" s="32">
        <v>36.799999999999997</v>
      </c>
      <c r="BM14" s="23"/>
      <c r="BN14" s="32">
        <v>118.9</v>
      </c>
      <c r="BO14" s="32">
        <v>118.2</v>
      </c>
      <c r="BP14" s="23"/>
      <c r="BQ14" s="32">
        <v>36.4</v>
      </c>
      <c r="BR14" s="32">
        <v>36.4</v>
      </c>
      <c r="BS14" s="32">
        <v>37.5</v>
      </c>
      <c r="BT14" s="32">
        <v>37.5</v>
      </c>
      <c r="BU14" s="32">
        <v>6.3</v>
      </c>
      <c r="BV14" s="32">
        <v>6.3</v>
      </c>
      <c r="BW14" s="32">
        <v>0</v>
      </c>
      <c r="BX14" s="32">
        <v>0</v>
      </c>
      <c r="BY14" s="23"/>
      <c r="BZ14" s="32"/>
      <c r="CA14" s="23"/>
      <c r="CB14" s="23"/>
    </row>
    <row r="15" spans="1:80" s="5" customFormat="1">
      <c r="A15" s="20">
        <v>42725</v>
      </c>
      <c r="B15" s="21" t="s">
        <v>44</v>
      </c>
      <c r="C15" s="22"/>
      <c r="D15" s="43">
        <v>36.299999999999997</v>
      </c>
      <c r="E15" s="43">
        <v>36.299999999999997</v>
      </c>
      <c r="F15" s="43">
        <v>37</v>
      </c>
      <c r="G15" s="43">
        <v>37</v>
      </c>
      <c r="H15" s="43">
        <v>0</v>
      </c>
      <c r="I15" s="43">
        <v>0</v>
      </c>
      <c r="J15" s="43">
        <v>6.2</v>
      </c>
      <c r="K15" s="43">
        <v>6.3</v>
      </c>
      <c r="L15" s="43">
        <v>6.3</v>
      </c>
      <c r="M15" s="43">
        <v>6.3</v>
      </c>
      <c r="N15" s="32"/>
      <c r="O15" s="32">
        <v>36.6</v>
      </c>
      <c r="P15" s="32">
        <v>36.6</v>
      </c>
      <c r="Q15" s="32"/>
      <c r="R15" s="32">
        <v>36.700000000000003</v>
      </c>
      <c r="S15" s="32">
        <v>36.700000000000003</v>
      </c>
      <c r="T15" s="32">
        <v>36.4</v>
      </c>
      <c r="U15" s="32">
        <v>36.4</v>
      </c>
      <c r="V15" s="32">
        <v>6.2</v>
      </c>
      <c r="W15" s="32">
        <v>6</v>
      </c>
      <c r="X15" s="32">
        <v>0</v>
      </c>
      <c r="Y15" s="32">
        <v>0</v>
      </c>
      <c r="Z15" s="23"/>
      <c r="AA15" s="32">
        <v>35.799999999999997</v>
      </c>
      <c r="AB15" s="32">
        <v>35.799999999999997</v>
      </c>
      <c r="AC15" s="32">
        <v>36.9</v>
      </c>
      <c r="AD15" s="32">
        <v>36.9</v>
      </c>
      <c r="AE15" s="32">
        <v>6.2</v>
      </c>
      <c r="AF15" s="32">
        <v>6.3</v>
      </c>
      <c r="AG15" s="32">
        <v>0</v>
      </c>
      <c r="AH15" s="32">
        <v>0</v>
      </c>
      <c r="AI15" s="23"/>
      <c r="AJ15" s="32">
        <v>36.299999999999997</v>
      </c>
      <c r="AK15" s="32">
        <v>36.299999999999997</v>
      </c>
      <c r="AL15" s="32">
        <v>36.6</v>
      </c>
      <c r="AM15" s="32">
        <v>36.6</v>
      </c>
      <c r="AN15" s="32">
        <v>6.2</v>
      </c>
      <c r="AO15" s="32">
        <v>6</v>
      </c>
      <c r="AP15" s="32">
        <v>0</v>
      </c>
      <c r="AQ15" s="32">
        <v>0</v>
      </c>
      <c r="AR15" s="23"/>
      <c r="AS15" s="32">
        <v>6.2</v>
      </c>
      <c r="AT15" s="32">
        <v>6.3</v>
      </c>
      <c r="AU15" s="23"/>
      <c r="AV15" s="32">
        <v>6.3</v>
      </c>
      <c r="AW15" s="32">
        <v>6.3</v>
      </c>
      <c r="AX15" s="32">
        <v>36.299999999999997</v>
      </c>
      <c r="AY15" s="32">
        <v>37.5</v>
      </c>
      <c r="AZ15" s="32">
        <v>37.5</v>
      </c>
      <c r="BA15" s="23"/>
      <c r="BB15" s="32">
        <v>36.200000000000003</v>
      </c>
      <c r="BC15" s="32">
        <v>36.200000000000003</v>
      </c>
      <c r="BD15" s="32">
        <v>36.200000000000003</v>
      </c>
      <c r="BE15" s="32">
        <v>36.200000000000003</v>
      </c>
      <c r="BF15" s="32">
        <v>6.3</v>
      </c>
      <c r="BG15" s="32">
        <v>6.3</v>
      </c>
      <c r="BH15" s="23"/>
      <c r="BI15" s="32">
        <v>37.1</v>
      </c>
      <c r="BJ15" s="32">
        <v>37.1</v>
      </c>
      <c r="BK15" s="32">
        <v>36.799999999999997</v>
      </c>
      <c r="BL15" s="32">
        <v>36.799999999999997</v>
      </c>
      <c r="BM15" s="23"/>
      <c r="BN15" s="32">
        <v>118.8</v>
      </c>
      <c r="BO15" s="32">
        <v>118.1</v>
      </c>
      <c r="BP15" s="23"/>
      <c r="BQ15" s="32">
        <v>36.4</v>
      </c>
      <c r="BR15" s="32">
        <v>36.4</v>
      </c>
      <c r="BS15" s="32">
        <v>37.5</v>
      </c>
      <c r="BT15" s="32">
        <v>37.5</v>
      </c>
      <c r="BU15" s="32">
        <v>6.3</v>
      </c>
      <c r="BV15" s="32">
        <v>6.3</v>
      </c>
      <c r="BW15" s="32">
        <v>0</v>
      </c>
      <c r="BX15" s="32">
        <v>0</v>
      </c>
      <c r="BY15" s="23"/>
      <c r="BZ15" s="32"/>
      <c r="CA15" s="23"/>
      <c r="CB15" s="23"/>
    </row>
    <row r="16" spans="1:80" s="5" customFormat="1">
      <c r="A16" s="20">
        <v>42725</v>
      </c>
      <c r="B16" s="21" t="s">
        <v>45</v>
      </c>
      <c r="C16" s="22"/>
      <c r="D16" s="43">
        <v>36.4</v>
      </c>
      <c r="E16" s="43">
        <v>36.4</v>
      </c>
      <c r="F16" s="43">
        <v>37</v>
      </c>
      <c r="G16" s="43">
        <v>37</v>
      </c>
      <c r="H16" s="43">
        <v>0</v>
      </c>
      <c r="I16" s="43">
        <v>0</v>
      </c>
      <c r="J16" s="43">
        <v>6.2</v>
      </c>
      <c r="K16" s="43">
        <v>6.3</v>
      </c>
      <c r="L16" s="43">
        <v>6.3</v>
      </c>
      <c r="M16" s="43">
        <v>6.3</v>
      </c>
      <c r="N16" s="32"/>
      <c r="O16" s="32">
        <v>36.6</v>
      </c>
      <c r="P16" s="32">
        <v>36.6</v>
      </c>
      <c r="Q16" s="32"/>
      <c r="R16" s="32">
        <v>36.700000000000003</v>
      </c>
      <c r="S16" s="32">
        <v>36.700000000000003</v>
      </c>
      <c r="T16" s="32">
        <v>36.5</v>
      </c>
      <c r="U16" s="32">
        <v>36.5</v>
      </c>
      <c r="V16" s="32">
        <v>6.2</v>
      </c>
      <c r="W16" s="32">
        <v>6.1</v>
      </c>
      <c r="X16" s="32">
        <v>0</v>
      </c>
      <c r="Y16" s="32">
        <v>0</v>
      </c>
      <c r="Z16" s="23"/>
      <c r="AA16" s="32">
        <v>35.799999999999997</v>
      </c>
      <c r="AB16" s="32">
        <v>35.799999999999997</v>
      </c>
      <c r="AC16" s="32">
        <v>37</v>
      </c>
      <c r="AD16" s="32">
        <v>37</v>
      </c>
      <c r="AE16" s="32">
        <v>6.2</v>
      </c>
      <c r="AF16" s="32">
        <v>6.3</v>
      </c>
      <c r="AG16" s="32">
        <v>0</v>
      </c>
      <c r="AH16" s="32">
        <v>0</v>
      </c>
      <c r="AI16" s="23"/>
      <c r="AJ16" s="32">
        <v>36.4</v>
      </c>
      <c r="AK16" s="32">
        <v>36.4</v>
      </c>
      <c r="AL16" s="32">
        <v>36.6</v>
      </c>
      <c r="AM16" s="32">
        <v>36.6</v>
      </c>
      <c r="AN16" s="32">
        <v>6.2</v>
      </c>
      <c r="AO16" s="32">
        <v>6.1</v>
      </c>
      <c r="AP16" s="32">
        <v>0</v>
      </c>
      <c r="AQ16" s="32">
        <v>0</v>
      </c>
      <c r="AR16" s="23"/>
      <c r="AS16" s="32">
        <v>6.2</v>
      </c>
      <c r="AT16" s="32">
        <v>6.3</v>
      </c>
      <c r="AU16" s="23"/>
      <c r="AV16" s="32">
        <v>6.3</v>
      </c>
      <c r="AW16" s="32">
        <v>6.3</v>
      </c>
      <c r="AX16" s="32">
        <v>36.299999999999997</v>
      </c>
      <c r="AY16" s="32">
        <v>37.5</v>
      </c>
      <c r="AZ16" s="32">
        <v>37.5</v>
      </c>
      <c r="BA16" s="23"/>
      <c r="BB16" s="32">
        <v>36.1</v>
      </c>
      <c r="BC16" s="32">
        <v>36.1</v>
      </c>
      <c r="BD16" s="32">
        <v>36.200000000000003</v>
      </c>
      <c r="BE16" s="32">
        <v>36.200000000000003</v>
      </c>
      <c r="BF16" s="32">
        <v>6.3</v>
      </c>
      <c r="BG16" s="32">
        <v>6.3</v>
      </c>
      <c r="BH16" s="23"/>
      <c r="BI16" s="32">
        <v>37.1</v>
      </c>
      <c r="BJ16" s="32">
        <v>37.1</v>
      </c>
      <c r="BK16" s="32">
        <v>36.799999999999997</v>
      </c>
      <c r="BL16" s="32">
        <v>36.799999999999997</v>
      </c>
      <c r="BM16" s="23"/>
      <c r="BN16" s="32">
        <v>118.8</v>
      </c>
      <c r="BO16" s="32">
        <v>118.2</v>
      </c>
      <c r="BP16" s="23"/>
      <c r="BQ16" s="32">
        <v>36.299999999999997</v>
      </c>
      <c r="BR16" s="32">
        <v>36.299999999999997</v>
      </c>
      <c r="BS16" s="32">
        <v>37.5</v>
      </c>
      <c r="BT16" s="32">
        <v>37.5</v>
      </c>
      <c r="BU16" s="32">
        <v>6.3</v>
      </c>
      <c r="BV16" s="32">
        <v>6.3</v>
      </c>
      <c r="BW16" s="32">
        <v>0</v>
      </c>
      <c r="BX16" s="32">
        <v>0</v>
      </c>
      <c r="BY16" s="23"/>
      <c r="BZ16" s="32"/>
      <c r="CA16" s="23"/>
      <c r="CB16" s="23"/>
    </row>
    <row r="17" spans="1:82" s="5" customFormat="1">
      <c r="A17" s="20">
        <v>42725</v>
      </c>
      <c r="B17" s="21" t="s">
        <v>46</v>
      </c>
      <c r="C17" s="22"/>
      <c r="D17" s="43">
        <v>36.299999999999997</v>
      </c>
      <c r="E17" s="43">
        <v>36.299999999999997</v>
      </c>
      <c r="F17" s="43">
        <v>37</v>
      </c>
      <c r="G17" s="43">
        <v>37</v>
      </c>
      <c r="H17" s="43">
        <v>0</v>
      </c>
      <c r="I17" s="43">
        <v>0</v>
      </c>
      <c r="J17" s="43">
        <v>6.2</v>
      </c>
      <c r="K17" s="43">
        <v>6.3</v>
      </c>
      <c r="L17" s="43">
        <v>6.3</v>
      </c>
      <c r="M17" s="43">
        <v>6.3</v>
      </c>
      <c r="N17" s="32"/>
      <c r="O17" s="32">
        <v>36.6</v>
      </c>
      <c r="P17" s="32">
        <v>36.6</v>
      </c>
      <c r="Q17" s="32"/>
      <c r="R17" s="32">
        <v>36.700000000000003</v>
      </c>
      <c r="S17" s="32">
        <v>36.700000000000003</v>
      </c>
      <c r="T17" s="32">
        <v>36.5</v>
      </c>
      <c r="U17" s="32">
        <v>36.5</v>
      </c>
      <c r="V17" s="32">
        <v>6.1</v>
      </c>
      <c r="W17" s="32">
        <v>6</v>
      </c>
      <c r="X17" s="32">
        <v>0</v>
      </c>
      <c r="Y17" s="32">
        <v>0</v>
      </c>
      <c r="Z17" s="23"/>
      <c r="AA17" s="32">
        <v>35.799999999999997</v>
      </c>
      <c r="AB17" s="32">
        <v>35.799999999999997</v>
      </c>
      <c r="AC17" s="32">
        <v>36.9</v>
      </c>
      <c r="AD17" s="32">
        <v>36.9</v>
      </c>
      <c r="AE17" s="32">
        <v>6.2</v>
      </c>
      <c r="AF17" s="32">
        <v>6.3</v>
      </c>
      <c r="AG17" s="32">
        <v>0</v>
      </c>
      <c r="AH17" s="32">
        <v>0</v>
      </c>
      <c r="AI17" s="23"/>
      <c r="AJ17" s="32">
        <v>36.299999999999997</v>
      </c>
      <c r="AK17" s="32">
        <v>36.299999999999997</v>
      </c>
      <c r="AL17" s="32">
        <v>36.6</v>
      </c>
      <c r="AM17" s="32">
        <v>36.6</v>
      </c>
      <c r="AN17" s="32">
        <v>6.1</v>
      </c>
      <c r="AO17" s="32">
        <v>6</v>
      </c>
      <c r="AP17" s="32">
        <v>0</v>
      </c>
      <c r="AQ17" s="32">
        <v>0</v>
      </c>
      <c r="AR17" s="23"/>
      <c r="AS17" s="32">
        <v>6.2</v>
      </c>
      <c r="AT17" s="32">
        <v>6.3</v>
      </c>
      <c r="AU17" s="23"/>
      <c r="AV17" s="32">
        <v>6.3</v>
      </c>
      <c r="AW17" s="32">
        <v>6.3</v>
      </c>
      <c r="AX17" s="32">
        <v>36.299999999999997</v>
      </c>
      <c r="AY17" s="32">
        <v>37.5</v>
      </c>
      <c r="AZ17" s="32">
        <v>37.5</v>
      </c>
      <c r="BA17" s="23"/>
      <c r="BB17" s="32">
        <v>36.1</v>
      </c>
      <c r="BC17" s="32">
        <v>36.1</v>
      </c>
      <c r="BD17" s="32">
        <v>36.1</v>
      </c>
      <c r="BE17" s="32">
        <v>36.1</v>
      </c>
      <c r="BF17" s="32">
        <v>6.3</v>
      </c>
      <c r="BG17" s="32">
        <v>6.3</v>
      </c>
      <c r="BH17" s="23"/>
      <c r="BI17" s="32">
        <v>37.1</v>
      </c>
      <c r="BJ17" s="32">
        <v>37.1</v>
      </c>
      <c r="BK17" s="32">
        <v>36.799999999999997</v>
      </c>
      <c r="BL17" s="32">
        <v>36.799999999999997</v>
      </c>
      <c r="BM17" s="23"/>
      <c r="BN17" s="32">
        <v>118.9</v>
      </c>
      <c r="BO17" s="32">
        <v>118.2</v>
      </c>
      <c r="BP17" s="23"/>
      <c r="BQ17" s="32">
        <v>36.299999999999997</v>
      </c>
      <c r="BR17" s="32">
        <v>36.299999999999997</v>
      </c>
      <c r="BS17" s="32">
        <v>37.5</v>
      </c>
      <c r="BT17" s="32">
        <v>37.5</v>
      </c>
      <c r="BU17" s="32">
        <v>6.3</v>
      </c>
      <c r="BV17" s="32">
        <v>6.3</v>
      </c>
      <c r="BW17" s="32">
        <v>0</v>
      </c>
      <c r="BX17" s="32">
        <v>0</v>
      </c>
      <c r="BY17" s="23"/>
      <c r="BZ17" s="32"/>
      <c r="CA17" s="23"/>
      <c r="CB17" s="23"/>
    </row>
    <row r="18" spans="1:82" s="5" customFormat="1">
      <c r="A18" s="20">
        <v>42725</v>
      </c>
      <c r="B18" s="31" t="s">
        <v>47</v>
      </c>
      <c r="C18" s="22"/>
      <c r="D18" s="43">
        <v>36.200000000000003</v>
      </c>
      <c r="E18" s="43">
        <v>36.200000000000003</v>
      </c>
      <c r="F18" s="43">
        <v>36.9</v>
      </c>
      <c r="G18" s="43">
        <v>36.9</v>
      </c>
      <c r="H18" s="43">
        <v>0</v>
      </c>
      <c r="I18" s="43">
        <v>0</v>
      </c>
      <c r="J18" s="43">
        <v>6.2</v>
      </c>
      <c r="K18" s="43">
        <v>6.3</v>
      </c>
      <c r="L18" s="43">
        <v>6.3</v>
      </c>
      <c r="M18" s="43">
        <v>6.3</v>
      </c>
      <c r="N18" s="32"/>
      <c r="O18" s="32">
        <v>36.6</v>
      </c>
      <c r="P18" s="32">
        <v>36.6</v>
      </c>
      <c r="Q18" s="32"/>
      <c r="R18" s="32">
        <v>36.700000000000003</v>
      </c>
      <c r="S18" s="32">
        <v>36.700000000000003</v>
      </c>
      <c r="T18" s="32">
        <v>36.5</v>
      </c>
      <c r="U18" s="32">
        <v>36.5</v>
      </c>
      <c r="V18" s="32">
        <v>6.1</v>
      </c>
      <c r="W18" s="32">
        <v>6</v>
      </c>
      <c r="X18" s="32">
        <v>0</v>
      </c>
      <c r="Y18" s="32">
        <v>0</v>
      </c>
      <c r="Z18" s="32"/>
      <c r="AA18" s="32">
        <v>35.700000000000003</v>
      </c>
      <c r="AB18" s="32">
        <v>35.700000000000003</v>
      </c>
      <c r="AC18" s="32">
        <v>36.9</v>
      </c>
      <c r="AD18" s="32">
        <v>36.9</v>
      </c>
      <c r="AE18" s="32">
        <v>6.2</v>
      </c>
      <c r="AF18" s="32">
        <v>6.3</v>
      </c>
      <c r="AG18" s="32">
        <v>0</v>
      </c>
      <c r="AH18" s="32">
        <v>0</v>
      </c>
      <c r="AI18" s="32"/>
      <c r="AJ18" s="32">
        <v>36.299999999999997</v>
      </c>
      <c r="AK18" s="32">
        <v>36.299999999999997</v>
      </c>
      <c r="AL18" s="32">
        <v>36.6</v>
      </c>
      <c r="AM18" s="32">
        <v>36.6</v>
      </c>
      <c r="AN18" s="32">
        <v>6.1</v>
      </c>
      <c r="AO18" s="32">
        <v>6</v>
      </c>
      <c r="AP18" s="32">
        <v>0</v>
      </c>
      <c r="AQ18" s="32">
        <v>0</v>
      </c>
      <c r="AR18" s="32"/>
      <c r="AS18" s="32">
        <v>6.2</v>
      </c>
      <c r="AT18" s="32">
        <v>6.3</v>
      </c>
      <c r="AU18" s="23"/>
      <c r="AV18" s="32">
        <v>6.3</v>
      </c>
      <c r="AW18" s="32">
        <v>6.3</v>
      </c>
      <c r="AX18" s="32">
        <v>36.299999999999997</v>
      </c>
      <c r="AY18" s="32">
        <v>37.5</v>
      </c>
      <c r="AZ18" s="32">
        <v>37.5</v>
      </c>
      <c r="BA18" s="23"/>
      <c r="BB18" s="32">
        <v>36.1</v>
      </c>
      <c r="BC18" s="32">
        <v>36.1</v>
      </c>
      <c r="BD18" s="32">
        <v>36.1</v>
      </c>
      <c r="BE18" s="32">
        <v>36.1</v>
      </c>
      <c r="BF18" s="32">
        <v>6.3</v>
      </c>
      <c r="BG18" s="32">
        <v>6.2</v>
      </c>
      <c r="BH18" s="32"/>
      <c r="BI18" s="32">
        <v>37.1</v>
      </c>
      <c r="BJ18" s="32">
        <v>37.1</v>
      </c>
      <c r="BK18" s="32">
        <v>36.700000000000003</v>
      </c>
      <c r="BL18" s="32">
        <v>36.700000000000003</v>
      </c>
      <c r="BM18" s="32"/>
      <c r="BN18" s="32">
        <v>118.8</v>
      </c>
      <c r="BO18" s="32">
        <v>118.1</v>
      </c>
      <c r="BP18" s="32"/>
      <c r="BQ18" s="32">
        <v>36.299999999999997</v>
      </c>
      <c r="BR18" s="32">
        <v>36.299999999999997</v>
      </c>
      <c r="BS18" s="32">
        <v>37.5</v>
      </c>
      <c r="BT18" s="32">
        <v>37.5</v>
      </c>
      <c r="BU18" s="32">
        <v>6.3</v>
      </c>
      <c r="BV18" s="32">
        <v>6.3</v>
      </c>
      <c r="BW18" s="32">
        <v>0</v>
      </c>
      <c r="BX18" s="32">
        <v>0</v>
      </c>
      <c r="BY18" s="23"/>
      <c r="BZ18" s="32"/>
      <c r="CA18" s="23"/>
      <c r="CB18" s="23"/>
    </row>
    <row r="19" spans="1:82" s="5" customFormat="1">
      <c r="A19" s="20">
        <v>42725</v>
      </c>
      <c r="B19" s="31" t="s">
        <v>48</v>
      </c>
      <c r="C19" s="22"/>
      <c r="D19" s="43">
        <v>36.299999999999997</v>
      </c>
      <c r="E19" s="43">
        <v>36.299999999999997</v>
      </c>
      <c r="F19" s="43">
        <v>36.9</v>
      </c>
      <c r="G19" s="43">
        <v>36.9</v>
      </c>
      <c r="H19" s="43">
        <v>0</v>
      </c>
      <c r="I19" s="43">
        <v>0</v>
      </c>
      <c r="J19" s="43">
        <v>6.2</v>
      </c>
      <c r="K19" s="43">
        <v>6.3</v>
      </c>
      <c r="L19" s="43">
        <v>6.3</v>
      </c>
      <c r="M19" s="43">
        <v>6.3</v>
      </c>
      <c r="N19" s="32"/>
      <c r="O19" s="32">
        <v>36.6</v>
      </c>
      <c r="P19" s="32">
        <v>36.6</v>
      </c>
      <c r="Q19" s="32"/>
      <c r="R19" s="32">
        <v>36.700000000000003</v>
      </c>
      <c r="S19" s="32">
        <v>36.700000000000003</v>
      </c>
      <c r="T19" s="32">
        <v>36.5</v>
      </c>
      <c r="U19" s="32">
        <v>36.5</v>
      </c>
      <c r="V19" s="32">
        <v>6.1</v>
      </c>
      <c r="W19" s="32">
        <v>6</v>
      </c>
      <c r="X19" s="32">
        <v>0</v>
      </c>
      <c r="Y19" s="32">
        <v>0</v>
      </c>
      <c r="Z19" s="32"/>
      <c r="AA19" s="32">
        <v>35.700000000000003</v>
      </c>
      <c r="AB19" s="32">
        <v>35.700000000000003</v>
      </c>
      <c r="AC19" s="32">
        <v>37</v>
      </c>
      <c r="AD19" s="32">
        <v>37</v>
      </c>
      <c r="AE19" s="32">
        <v>6.2</v>
      </c>
      <c r="AF19" s="32">
        <v>6.3</v>
      </c>
      <c r="AG19" s="32">
        <v>0</v>
      </c>
      <c r="AH19" s="32">
        <v>0</v>
      </c>
      <c r="AI19" s="32"/>
      <c r="AJ19" s="32">
        <v>36.299999999999997</v>
      </c>
      <c r="AK19" s="32">
        <v>36.299999999999997</v>
      </c>
      <c r="AL19" s="32">
        <v>36.6</v>
      </c>
      <c r="AM19" s="32">
        <v>36.6</v>
      </c>
      <c r="AN19" s="32">
        <v>6.1</v>
      </c>
      <c r="AO19" s="32">
        <v>6</v>
      </c>
      <c r="AP19" s="32">
        <v>0</v>
      </c>
      <c r="AQ19" s="32">
        <v>0</v>
      </c>
      <c r="AR19" s="32"/>
      <c r="AS19" s="32">
        <v>6.2</v>
      </c>
      <c r="AT19" s="32">
        <v>6.3</v>
      </c>
      <c r="AU19" s="23"/>
      <c r="AV19" s="32">
        <v>6.3</v>
      </c>
      <c r="AW19" s="32">
        <v>6.3</v>
      </c>
      <c r="AX19" s="32">
        <v>36.299999999999997</v>
      </c>
      <c r="AY19" s="32">
        <v>37.5</v>
      </c>
      <c r="AZ19" s="32">
        <v>37.5</v>
      </c>
      <c r="BA19" s="23"/>
      <c r="BB19" s="32">
        <v>36.1</v>
      </c>
      <c r="BC19" s="32">
        <v>36.1</v>
      </c>
      <c r="BD19" s="32">
        <v>36.1</v>
      </c>
      <c r="BE19" s="32">
        <v>36.1</v>
      </c>
      <c r="BF19" s="32">
        <v>6.3</v>
      </c>
      <c r="BG19" s="32">
        <v>6.2</v>
      </c>
      <c r="BH19" s="32"/>
      <c r="BI19" s="32">
        <v>37.1</v>
      </c>
      <c r="BJ19" s="32">
        <v>37.1</v>
      </c>
      <c r="BK19" s="32">
        <v>36.700000000000003</v>
      </c>
      <c r="BL19" s="32">
        <v>36.700000000000003</v>
      </c>
      <c r="BM19" s="32"/>
      <c r="BN19" s="32">
        <v>118.7</v>
      </c>
      <c r="BO19" s="32">
        <v>118</v>
      </c>
      <c r="BP19" s="32"/>
      <c r="BQ19" s="32">
        <v>36.200000000000003</v>
      </c>
      <c r="BR19" s="32">
        <v>36.200000000000003</v>
      </c>
      <c r="BS19" s="32">
        <v>37.5</v>
      </c>
      <c r="BT19" s="32">
        <v>37.5</v>
      </c>
      <c r="BU19" s="32">
        <v>6.3</v>
      </c>
      <c r="BV19" s="32">
        <v>6.3</v>
      </c>
      <c r="BW19" s="32">
        <v>0</v>
      </c>
      <c r="BX19" s="32">
        <v>0</v>
      </c>
      <c r="BY19" s="23"/>
      <c r="BZ19" s="32"/>
      <c r="CA19" s="23"/>
      <c r="CB19" s="23"/>
    </row>
    <row r="20" spans="1:82" s="34" customFormat="1">
      <c r="A20" s="44">
        <v>42725</v>
      </c>
      <c r="B20" s="31" t="s">
        <v>49</v>
      </c>
      <c r="C20" s="43"/>
      <c r="D20" s="43">
        <v>36.299999999999997</v>
      </c>
      <c r="E20" s="43">
        <v>36.299999999999997</v>
      </c>
      <c r="F20" s="43">
        <v>37</v>
      </c>
      <c r="G20" s="43">
        <v>37</v>
      </c>
      <c r="H20" s="43">
        <v>0</v>
      </c>
      <c r="I20" s="43">
        <v>0</v>
      </c>
      <c r="J20" s="43">
        <v>6.2</v>
      </c>
      <c r="K20" s="43">
        <v>6.3</v>
      </c>
      <c r="L20" s="43">
        <v>6.3</v>
      </c>
      <c r="M20" s="43">
        <v>6.3</v>
      </c>
      <c r="N20" s="32"/>
      <c r="O20" s="32">
        <v>36.6</v>
      </c>
      <c r="P20" s="32">
        <v>36.5</v>
      </c>
      <c r="Q20" s="32"/>
      <c r="R20" s="32">
        <v>36.799999999999997</v>
      </c>
      <c r="S20" s="32">
        <v>36.799999999999997</v>
      </c>
      <c r="T20" s="32">
        <v>36.6</v>
      </c>
      <c r="U20" s="32">
        <v>36.6</v>
      </c>
      <c r="V20" s="32">
        <v>6.2</v>
      </c>
      <c r="W20" s="32">
        <v>6</v>
      </c>
      <c r="X20" s="32">
        <v>0</v>
      </c>
      <c r="Y20" s="32">
        <v>0</v>
      </c>
      <c r="Z20" s="32"/>
      <c r="AA20" s="32">
        <v>35.700000000000003</v>
      </c>
      <c r="AB20" s="32">
        <v>35.700000000000003</v>
      </c>
      <c r="AC20" s="32">
        <v>36.700000000000003</v>
      </c>
      <c r="AD20" s="32">
        <v>36.700000000000003</v>
      </c>
      <c r="AE20" s="32">
        <v>6.2</v>
      </c>
      <c r="AF20" s="32">
        <v>6.3</v>
      </c>
      <c r="AG20" s="32">
        <v>0</v>
      </c>
      <c r="AH20" s="32">
        <v>0</v>
      </c>
      <c r="AI20" s="32"/>
      <c r="AJ20" s="32">
        <v>36.4</v>
      </c>
      <c r="AK20" s="32">
        <v>36.4</v>
      </c>
      <c r="AL20" s="32">
        <v>36.700000000000003</v>
      </c>
      <c r="AM20" s="32">
        <v>36.700000000000003</v>
      </c>
      <c r="AN20" s="32">
        <v>6.2</v>
      </c>
      <c r="AO20" s="32">
        <v>6</v>
      </c>
      <c r="AP20" s="32">
        <v>0</v>
      </c>
      <c r="AQ20" s="32">
        <v>0</v>
      </c>
      <c r="AR20" s="32"/>
      <c r="AS20" s="32">
        <v>6.1</v>
      </c>
      <c r="AT20" s="32">
        <v>6.3</v>
      </c>
      <c r="AU20" s="23"/>
      <c r="AV20" s="32">
        <v>6.3</v>
      </c>
      <c r="AW20" s="32">
        <v>6.3</v>
      </c>
      <c r="AX20" s="32">
        <v>36.299999999999997</v>
      </c>
      <c r="AY20" s="32">
        <v>37.5</v>
      </c>
      <c r="AZ20" s="32">
        <v>37.5</v>
      </c>
      <c r="BA20" s="23"/>
      <c r="BB20" s="32">
        <v>36.1</v>
      </c>
      <c r="BC20" s="32">
        <v>36.1</v>
      </c>
      <c r="BD20" s="32">
        <v>36.200000000000003</v>
      </c>
      <c r="BE20" s="32">
        <v>36.200000000000003</v>
      </c>
      <c r="BF20" s="32">
        <v>6.3</v>
      </c>
      <c r="BG20" s="32">
        <v>6.3</v>
      </c>
      <c r="BH20" s="32"/>
      <c r="BI20" s="32">
        <v>37.1</v>
      </c>
      <c r="BJ20" s="32">
        <v>37.1</v>
      </c>
      <c r="BK20" s="32">
        <v>36.700000000000003</v>
      </c>
      <c r="BL20" s="32">
        <v>36.700000000000003</v>
      </c>
      <c r="BM20" s="32"/>
      <c r="BN20" s="32">
        <v>118.6</v>
      </c>
      <c r="BO20" s="32">
        <v>118</v>
      </c>
      <c r="BP20" s="32"/>
      <c r="BQ20" s="32">
        <v>36</v>
      </c>
      <c r="BR20" s="32">
        <v>36</v>
      </c>
      <c r="BS20" s="32">
        <v>37.5</v>
      </c>
      <c r="BT20" s="32">
        <v>37.5</v>
      </c>
      <c r="BU20" s="32">
        <v>6.3</v>
      </c>
      <c r="BV20" s="32">
        <v>6.3</v>
      </c>
      <c r="BW20" s="32">
        <v>0</v>
      </c>
      <c r="BX20" s="32">
        <v>0</v>
      </c>
      <c r="BY20" s="32"/>
      <c r="BZ20" s="32"/>
      <c r="CA20" s="33"/>
      <c r="CB20" s="33"/>
      <c r="CD20" s="5"/>
    </row>
    <row r="21" spans="1:82" s="5" customFormat="1">
      <c r="A21" s="20">
        <v>42725</v>
      </c>
      <c r="B21" s="21" t="s">
        <v>50</v>
      </c>
      <c r="C21" s="22"/>
      <c r="D21" s="43">
        <v>36.299999999999997</v>
      </c>
      <c r="E21" s="43">
        <v>36.299999999999997</v>
      </c>
      <c r="F21" s="43">
        <v>37</v>
      </c>
      <c r="G21" s="43">
        <v>37</v>
      </c>
      <c r="H21" s="43">
        <v>0</v>
      </c>
      <c r="I21" s="43">
        <v>0</v>
      </c>
      <c r="J21" s="43">
        <v>6.2</v>
      </c>
      <c r="K21" s="43">
        <v>6.3</v>
      </c>
      <c r="L21" s="43">
        <v>6.3</v>
      </c>
      <c r="M21" s="43">
        <v>6.3</v>
      </c>
      <c r="N21" s="32"/>
      <c r="O21" s="32">
        <v>36.6</v>
      </c>
      <c r="P21" s="32">
        <v>36.5</v>
      </c>
      <c r="Q21" s="32"/>
      <c r="R21" s="32">
        <v>36.799999999999997</v>
      </c>
      <c r="S21" s="32">
        <v>36.799999999999997</v>
      </c>
      <c r="T21" s="32">
        <v>36.5</v>
      </c>
      <c r="U21" s="32">
        <v>36.5</v>
      </c>
      <c r="V21" s="32">
        <v>6.2</v>
      </c>
      <c r="W21" s="32">
        <v>6.1</v>
      </c>
      <c r="X21" s="32">
        <v>0</v>
      </c>
      <c r="Y21" s="32">
        <v>0</v>
      </c>
      <c r="Z21" s="23"/>
      <c r="AA21" s="32">
        <v>35.700000000000003</v>
      </c>
      <c r="AB21" s="32">
        <v>35.700000000000003</v>
      </c>
      <c r="AC21" s="32">
        <v>36.700000000000003</v>
      </c>
      <c r="AD21" s="32">
        <v>36.700000000000003</v>
      </c>
      <c r="AE21" s="32">
        <v>6.2</v>
      </c>
      <c r="AF21" s="32">
        <v>6.2</v>
      </c>
      <c r="AG21" s="32">
        <v>0</v>
      </c>
      <c r="AH21" s="32">
        <v>0</v>
      </c>
      <c r="AI21" s="23"/>
      <c r="AJ21" s="32">
        <v>36.4</v>
      </c>
      <c r="AK21" s="32">
        <v>36.4</v>
      </c>
      <c r="AL21" s="32">
        <v>36.700000000000003</v>
      </c>
      <c r="AM21" s="32">
        <v>36.700000000000003</v>
      </c>
      <c r="AN21" s="32">
        <v>6.2</v>
      </c>
      <c r="AO21" s="32">
        <v>6.1</v>
      </c>
      <c r="AP21" s="32">
        <v>0</v>
      </c>
      <c r="AQ21" s="32">
        <v>0</v>
      </c>
      <c r="AR21" s="23"/>
      <c r="AS21" s="32">
        <v>6.1</v>
      </c>
      <c r="AT21" s="32">
        <v>6</v>
      </c>
      <c r="AU21" s="23"/>
      <c r="AV21" s="32">
        <v>6.3</v>
      </c>
      <c r="AW21" s="32">
        <v>6.3</v>
      </c>
      <c r="AX21" s="32">
        <v>36.299999999999997</v>
      </c>
      <c r="AY21" s="32">
        <v>37.5</v>
      </c>
      <c r="AZ21" s="32">
        <v>37.5</v>
      </c>
      <c r="BA21" s="23"/>
      <c r="BB21" s="32">
        <v>36.1</v>
      </c>
      <c r="BC21" s="32">
        <v>36.1</v>
      </c>
      <c r="BD21" s="32">
        <v>36.200000000000003</v>
      </c>
      <c r="BE21" s="32">
        <v>36.200000000000003</v>
      </c>
      <c r="BF21" s="32">
        <v>6.3</v>
      </c>
      <c r="BG21" s="32">
        <v>6.3</v>
      </c>
      <c r="BH21" s="32"/>
      <c r="BI21" s="32">
        <v>37.1</v>
      </c>
      <c r="BJ21" s="32">
        <v>37.1</v>
      </c>
      <c r="BK21" s="32">
        <v>36.700000000000003</v>
      </c>
      <c r="BL21" s="32">
        <v>36.700000000000003</v>
      </c>
      <c r="BM21" s="32"/>
      <c r="BN21" s="32">
        <v>118.6</v>
      </c>
      <c r="BO21" s="32">
        <v>117.9</v>
      </c>
      <c r="BP21" s="23"/>
      <c r="BQ21" s="32">
        <v>36</v>
      </c>
      <c r="BR21" s="32">
        <v>36</v>
      </c>
      <c r="BS21" s="32">
        <v>37.5</v>
      </c>
      <c r="BT21" s="32">
        <v>37.5</v>
      </c>
      <c r="BU21" s="32">
        <v>6.3</v>
      </c>
      <c r="BV21" s="32">
        <v>6.3</v>
      </c>
      <c r="BW21" s="32">
        <v>0</v>
      </c>
      <c r="BX21" s="32">
        <v>0</v>
      </c>
      <c r="BY21" s="23"/>
      <c r="BZ21" s="32"/>
      <c r="CA21" s="23"/>
      <c r="CB21" s="23"/>
    </row>
    <row r="22" spans="1:82" s="5" customFormat="1">
      <c r="A22" s="20">
        <v>42725</v>
      </c>
      <c r="B22" s="21" t="s">
        <v>51</v>
      </c>
      <c r="C22" s="22"/>
      <c r="D22" s="43">
        <v>36.4</v>
      </c>
      <c r="E22" s="43">
        <v>36.4</v>
      </c>
      <c r="F22" s="43">
        <v>37</v>
      </c>
      <c r="G22" s="43">
        <v>37</v>
      </c>
      <c r="H22" s="43">
        <v>0</v>
      </c>
      <c r="I22" s="43">
        <v>0</v>
      </c>
      <c r="J22" s="43">
        <v>6.2</v>
      </c>
      <c r="K22" s="43">
        <v>6.3</v>
      </c>
      <c r="L22" s="43">
        <v>6.3</v>
      </c>
      <c r="M22" s="43">
        <v>6.3</v>
      </c>
      <c r="N22" s="32"/>
      <c r="O22" s="32">
        <v>36.6</v>
      </c>
      <c r="P22" s="32">
        <v>36.5</v>
      </c>
      <c r="Q22" s="32"/>
      <c r="R22" s="32">
        <v>36.799999999999997</v>
      </c>
      <c r="S22" s="32">
        <v>36.799999999999997</v>
      </c>
      <c r="T22" s="32">
        <v>36.6</v>
      </c>
      <c r="U22" s="32">
        <v>36.6</v>
      </c>
      <c r="V22" s="32">
        <v>6.2</v>
      </c>
      <c r="W22" s="32">
        <v>6.1</v>
      </c>
      <c r="X22" s="32">
        <v>0</v>
      </c>
      <c r="Y22" s="32">
        <v>0</v>
      </c>
      <c r="Z22" s="23"/>
      <c r="AA22" s="32">
        <v>35.799999999999997</v>
      </c>
      <c r="AB22" s="32">
        <v>35.799999999999997</v>
      </c>
      <c r="AC22" s="32">
        <v>36.700000000000003</v>
      </c>
      <c r="AD22" s="32">
        <v>36.700000000000003</v>
      </c>
      <c r="AE22" s="32">
        <v>6.3</v>
      </c>
      <c r="AF22" s="32">
        <v>6.3</v>
      </c>
      <c r="AG22" s="32">
        <v>0</v>
      </c>
      <c r="AH22" s="32">
        <v>0</v>
      </c>
      <c r="AI22" s="23"/>
      <c r="AJ22" s="32">
        <v>36.4</v>
      </c>
      <c r="AK22" s="32">
        <v>36.4</v>
      </c>
      <c r="AL22" s="32">
        <v>36.700000000000003</v>
      </c>
      <c r="AM22" s="32">
        <v>36.700000000000003</v>
      </c>
      <c r="AN22" s="32">
        <v>6.2</v>
      </c>
      <c r="AO22" s="32">
        <v>6.1</v>
      </c>
      <c r="AP22" s="32">
        <v>0</v>
      </c>
      <c r="AQ22" s="32">
        <v>0</v>
      </c>
      <c r="AR22" s="23"/>
      <c r="AS22" s="32">
        <v>6.2</v>
      </c>
      <c r="AT22" s="32">
        <v>6.3</v>
      </c>
      <c r="AU22" s="23"/>
      <c r="AV22" s="32">
        <v>6.3</v>
      </c>
      <c r="AW22" s="32">
        <v>6.3</v>
      </c>
      <c r="AX22" s="32">
        <v>36.299999999999997</v>
      </c>
      <c r="AY22" s="32">
        <v>37.5</v>
      </c>
      <c r="AZ22" s="32">
        <v>37.5</v>
      </c>
      <c r="BA22" s="23"/>
      <c r="BB22" s="32">
        <v>36.200000000000003</v>
      </c>
      <c r="BC22" s="32">
        <v>36.200000000000003</v>
      </c>
      <c r="BD22" s="32">
        <v>36.200000000000003</v>
      </c>
      <c r="BE22" s="32">
        <v>36.200000000000003</v>
      </c>
      <c r="BF22" s="32">
        <v>6.3</v>
      </c>
      <c r="BG22" s="32">
        <v>6.3</v>
      </c>
      <c r="BH22" s="23"/>
      <c r="BI22" s="32">
        <v>37.200000000000003</v>
      </c>
      <c r="BJ22" s="32">
        <v>37.200000000000003</v>
      </c>
      <c r="BK22" s="32">
        <v>36.799999999999997</v>
      </c>
      <c r="BL22" s="32">
        <v>36.799999999999997</v>
      </c>
      <c r="BM22" s="23"/>
      <c r="BN22" s="32">
        <v>118.5</v>
      </c>
      <c r="BO22" s="32">
        <v>117.8</v>
      </c>
      <c r="BP22" s="23"/>
      <c r="BQ22" s="32">
        <v>36.299999999999997</v>
      </c>
      <c r="BR22" s="32">
        <v>36.299999999999997</v>
      </c>
      <c r="BS22" s="32">
        <v>37.5</v>
      </c>
      <c r="BT22" s="32">
        <v>37.5</v>
      </c>
      <c r="BU22" s="32">
        <v>6.3</v>
      </c>
      <c r="BV22" s="32">
        <v>6.3</v>
      </c>
      <c r="BW22" s="32">
        <v>0</v>
      </c>
      <c r="BX22" s="32">
        <v>0</v>
      </c>
      <c r="BY22" s="23"/>
      <c r="BZ22" s="32"/>
      <c r="CA22" s="23"/>
      <c r="CB22" s="23"/>
    </row>
    <row r="23" spans="1:82" s="5" customFormat="1">
      <c r="A23" s="20">
        <v>42725</v>
      </c>
      <c r="B23" s="21" t="s">
        <v>52</v>
      </c>
      <c r="C23" s="22"/>
      <c r="D23" s="43">
        <v>36.5</v>
      </c>
      <c r="E23" s="43">
        <v>36.5</v>
      </c>
      <c r="F23" s="43">
        <v>37.1</v>
      </c>
      <c r="G23" s="43">
        <v>37.1</v>
      </c>
      <c r="H23" s="43">
        <v>0</v>
      </c>
      <c r="I23" s="43">
        <v>0</v>
      </c>
      <c r="J23" s="43">
        <v>6.2</v>
      </c>
      <c r="K23" s="43">
        <v>6.3</v>
      </c>
      <c r="L23" s="43">
        <v>6.3</v>
      </c>
      <c r="M23" s="43">
        <v>6.3</v>
      </c>
      <c r="N23" s="32"/>
      <c r="O23" s="32">
        <v>36.6</v>
      </c>
      <c r="P23" s="32">
        <v>36.5</v>
      </c>
      <c r="Q23" s="32"/>
      <c r="R23" s="32">
        <v>36.799999999999997</v>
      </c>
      <c r="S23" s="32">
        <v>36.799999999999997</v>
      </c>
      <c r="T23" s="32">
        <v>36.5</v>
      </c>
      <c r="U23" s="32">
        <v>36.5</v>
      </c>
      <c r="V23" s="32">
        <v>6.2</v>
      </c>
      <c r="W23" s="32">
        <v>6</v>
      </c>
      <c r="X23" s="32">
        <v>0</v>
      </c>
      <c r="Y23" s="32">
        <v>0</v>
      </c>
      <c r="Z23" s="23"/>
      <c r="AA23" s="32">
        <v>35.799999999999997</v>
      </c>
      <c r="AB23" s="32">
        <v>35.799999999999997</v>
      </c>
      <c r="AC23" s="32">
        <v>36.700000000000003</v>
      </c>
      <c r="AD23" s="32">
        <v>36.700000000000003</v>
      </c>
      <c r="AE23" s="32">
        <v>6.3</v>
      </c>
      <c r="AF23" s="32">
        <v>6.3</v>
      </c>
      <c r="AG23" s="32">
        <v>0</v>
      </c>
      <c r="AH23" s="32">
        <v>0</v>
      </c>
      <c r="AI23" s="23"/>
      <c r="AJ23" s="32">
        <v>36.5</v>
      </c>
      <c r="AK23" s="32">
        <v>36.5</v>
      </c>
      <c r="AL23" s="32">
        <v>36.700000000000003</v>
      </c>
      <c r="AM23" s="32">
        <v>36.700000000000003</v>
      </c>
      <c r="AN23" s="32">
        <v>6.2</v>
      </c>
      <c r="AO23" s="32">
        <v>6</v>
      </c>
      <c r="AP23" s="32">
        <v>0</v>
      </c>
      <c r="AQ23" s="32">
        <v>0</v>
      </c>
      <c r="AR23" s="23"/>
      <c r="AS23" s="32">
        <v>6.1</v>
      </c>
      <c r="AT23" s="32">
        <v>6.3</v>
      </c>
      <c r="AU23" s="23"/>
      <c r="AV23" s="32">
        <v>6.3</v>
      </c>
      <c r="AW23" s="32">
        <v>6.3</v>
      </c>
      <c r="AX23" s="32">
        <v>36.299999999999997</v>
      </c>
      <c r="AY23" s="32">
        <v>37.5</v>
      </c>
      <c r="AZ23" s="32">
        <v>37.5</v>
      </c>
      <c r="BA23" s="23"/>
      <c r="BB23" s="32">
        <v>36.200000000000003</v>
      </c>
      <c r="BC23" s="32">
        <v>36.200000000000003</v>
      </c>
      <c r="BD23" s="32">
        <v>36.299999999999997</v>
      </c>
      <c r="BE23" s="32">
        <v>36.299999999999997</v>
      </c>
      <c r="BF23" s="32">
        <v>6.3</v>
      </c>
      <c r="BG23" s="32">
        <v>6.3</v>
      </c>
      <c r="BH23" s="23"/>
      <c r="BI23" s="32">
        <v>37.200000000000003</v>
      </c>
      <c r="BJ23" s="32">
        <v>37.200000000000003</v>
      </c>
      <c r="BK23" s="32">
        <v>36.700000000000003</v>
      </c>
      <c r="BL23" s="32">
        <v>36.700000000000003</v>
      </c>
      <c r="BM23" s="23"/>
      <c r="BN23" s="32">
        <v>118.5</v>
      </c>
      <c r="BO23" s="32">
        <v>117.9</v>
      </c>
      <c r="BP23" s="23"/>
      <c r="BQ23" s="32">
        <v>36.299999999999997</v>
      </c>
      <c r="BR23" s="32">
        <v>36.299999999999997</v>
      </c>
      <c r="BS23" s="32">
        <v>37.5</v>
      </c>
      <c r="BT23" s="32">
        <v>37.5</v>
      </c>
      <c r="BU23" s="32">
        <v>6.3</v>
      </c>
      <c r="BV23" s="32">
        <v>6.3</v>
      </c>
      <c r="BW23" s="32">
        <v>0</v>
      </c>
      <c r="BX23" s="32">
        <v>0</v>
      </c>
      <c r="BY23" s="23"/>
      <c r="BZ23" s="32"/>
      <c r="CA23" s="23"/>
      <c r="CB23" s="23"/>
    </row>
    <row r="24" spans="1:82" s="5" customFormat="1">
      <c r="A24" s="20">
        <v>42725</v>
      </c>
      <c r="B24" s="21" t="s">
        <v>53</v>
      </c>
      <c r="C24" s="22"/>
      <c r="D24" s="43">
        <v>36.4</v>
      </c>
      <c r="E24" s="43">
        <v>36.4</v>
      </c>
      <c r="F24" s="43">
        <v>37</v>
      </c>
      <c r="G24" s="43">
        <v>37</v>
      </c>
      <c r="H24" s="43">
        <v>0</v>
      </c>
      <c r="I24" s="43">
        <v>0</v>
      </c>
      <c r="J24" s="43">
        <v>6.2</v>
      </c>
      <c r="K24" s="43">
        <v>6.3</v>
      </c>
      <c r="L24" s="43">
        <v>6.3</v>
      </c>
      <c r="M24" s="43">
        <v>6.3</v>
      </c>
      <c r="N24" s="32"/>
      <c r="O24" s="32">
        <v>36.6</v>
      </c>
      <c r="P24" s="32">
        <v>36.5</v>
      </c>
      <c r="Q24" s="32"/>
      <c r="R24" s="32">
        <v>36.799999999999997</v>
      </c>
      <c r="S24" s="32">
        <v>36.799999999999997</v>
      </c>
      <c r="T24" s="32">
        <v>36.5</v>
      </c>
      <c r="U24" s="32">
        <v>36.5</v>
      </c>
      <c r="V24" s="32">
        <v>6.2</v>
      </c>
      <c r="W24" s="32">
        <v>6</v>
      </c>
      <c r="X24" s="32">
        <v>0</v>
      </c>
      <c r="Y24" s="32">
        <v>0</v>
      </c>
      <c r="Z24" s="23"/>
      <c r="AA24" s="32">
        <v>35.700000000000003</v>
      </c>
      <c r="AB24" s="32">
        <v>35.700000000000003</v>
      </c>
      <c r="AC24" s="32">
        <v>36.799999999999997</v>
      </c>
      <c r="AD24" s="32">
        <v>36.799999999999997</v>
      </c>
      <c r="AE24" s="32">
        <v>6.3</v>
      </c>
      <c r="AF24" s="32">
        <v>6.3</v>
      </c>
      <c r="AG24" s="32">
        <v>0</v>
      </c>
      <c r="AH24" s="32">
        <v>0</v>
      </c>
      <c r="AI24" s="23"/>
      <c r="AJ24" s="32">
        <v>36.4</v>
      </c>
      <c r="AK24" s="32">
        <v>36.4</v>
      </c>
      <c r="AL24" s="32">
        <v>36.700000000000003</v>
      </c>
      <c r="AM24" s="32">
        <v>36.700000000000003</v>
      </c>
      <c r="AN24" s="32">
        <v>6.2</v>
      </c>
      <c r="AO24" s="32">
        <v>6</v>
      </c>
      <c r="AP24" s="32">
        <v>0</v>
      </c>
      <c r="AQ24" s="32">
        <v>0</v>
      </c>
      <c r="AR24" s="23"/>
      <c r="AS24" s="32">
        <v>6.1</v>
      </c>
      <c r="AT24" s="32">
        <v>6.3</v>
      </c>
      <c r="AU24" s="23"/>
      <c r="AV24" s="32">
        <v>6.3</v>
      </c>
      <c r="AW24" s="32">
        <v>6.3</v>
      </c>
      <c r="AX24" s="32">
        <v>36.299999999999997</v>
      </c>
      <c r="AY24" s="32">
        <v>37.5</v>
      </c>
      <c r="AZ24" s="32">
        <v>37.5</v>
      </c>
      <c r="BA24" s="23"/>
      <c r="BB24" s="32">
        <v>36.200000000000003</v>
      </c>
      <c r="BC24" s="32">
        <v>36.200000000000003</v>
      </c>
      <c r="BD24" s="32">
        <v>36.299999999999997</v>
      </c>
      <c r="BE24" s="32">
        <v>36.299999999999997</v>
      </c>
      <c r="BF24" s="32">
        <v>6.3</v>
      </c>
      <c r="BG24" s="32">
        <v>6.3</v>
      </c>
      <c r="BH24" s="23"/>
      <c r="BI24" s="32">
        <v>37.200000000000003</v>
      </c>
      <c r="BJ24" s="32">
        <v>37.200000000000003</v>
      </c>
      <c r="BK24" s="32">
        <v>36.4</v>
      </c>
      <c r="BL24" s="32">
        <v>36.4</v>
      </c>
      <c r="BM24" s="23"/>
      <c r="BN24" s="32">
        <v>118.4</v>
      </c>
      <c r="BO24" s="32">
        <v>117.8</v>
      </c>
      <c r="BP24" s="23"/>
      <c r="BQ24" s="32">
        <v>36.299999999999997</v>
      </c>
      <c r="BR24" s="32">
        <v>36.299999999999997</v>
      </c>
      <c r="BS24" s="32">
        <v>37.5</v>
      </c>
      <c r="BT24" s="32">
        <v>37.5</v>
      </c>
      <c r="BU24" s="32">
        <v>6.3</v>
      </c>
      <c r="BV24" s="32">
        <v>6.3</v>
      </c>
      <c r="BW24" s="32">
        <v>0</v>
      </c>
      <c r="BX24" s="32">
        <v>0</v>
      </c>
      <c r="BY24" s="23"/>
      <c r="BZ24" s="32"/>
      <c r="CA24" s="23"/>
      <c r="CB24" s="23"/>
    </row>
    <row r="25" spans="1:82" s="5" customFormat="1">
      <c r="A25" s="20">
        <v>42725</v>
      </c>
      <c r="B25" s="21" t="s">
        <v>54</v>
      </c>
      <c r="C25" s="22"/>
      <c r="D25" s="43">
        <v>36.4</v>
      </c>
      <c r="E25" s="43">
        <v>36.4</v>
      </c>
      <c r="F25" s="43">
        <v>37</v>
      </c>
      <c r="G25" s="43">
        <v>37</v>
      </c>
      <c r="H25" s="43">
        <v>0</v>
      </c>
      <c r="I25" s="43">
        <v>0</v>
      </c>
      <c r="J25" s="43">
        <v>6.2</v>
      </c>
      <c r="K25" s="43">
        <v>6.3</v>
      </c>
      <c r="L25" s="43">
        <v>6.3</v>
      </c>
      <c r="M25" s="43">
        <v>6.3</v>
      </c>
      <c r="N25" s="32"/>
      <c r="O25" s="32">
        <v>36.6</v>
      </c>
      <c r="P25" s="32">
        <v>36.4</v>
      </c>
      <c r="Q25" s="32"/>
      <c r="R25" s="32">
        <v>36.799999999999997</v>
      </c>
      <c r="S25" s="32">
        <v>36.799999999999997</v>
      </c>
      <c r="T25" s="32">
        <v>36.5</v>
      </c>
      <c r="U25" s="32">
        <v>36.5</v>
      </c>
      <c r="V25" s="32">
        <v>6.2</v>
      </c>
      <c r="W25" s="32">
        <v>6</v>
      </c>
      <c r="X25" s="32">
        <v>0</v>
      </c>
      <c r="Y25" s="32">
        <v>0</v>
      </c>
      <c r="Z25" s="23"/>
      <c r="AA25" s="32">
        <v>35.700000000000003</v>
      </c>
      <c r="AB25" s="32">
        <v>35.700000000000003</v>
      </c>
      <c r="AC25" s="32">
        <v>36.799999999999997</v>
      </c>
      <c r="AD25" s="32">
        <v>36.799999999999997</v>
      </c>
      <c r="AE25" s="32">
        <v>6.3</v>
      </c>
      <c r="AF25" s="32">
        <v>6.3</v>
      </c>
      <c r="AG25" s="32">
        <v>0</v>
      </c>
      <c r="AH25" s="32">
        <v>0</v>
      </c>
      <c r="AI25" s="23"/>
      <c r="AJ25" s="32">
        <v>36.4</v>
      </c>
      <c r="AK25" s="32">
        <v>36.4</v>
      </c>
      <c r="AL25" s="32">
        <v>36.700000000000003</v>
      </c>
      <c r="AM25" s="32">
        <v>36.700000000000003</v>
      </c>
      <c r="AN25" s="32">
        <v>6.2</v>
      </c>
      <c r="AO25" s="32">
        <v>6</v>
      </c>
      <c r="AP25" s="32">
        <v>0</v>
      </c>
      <c r="AQ25" s="32">
        <v>0</v>
      </c>
      <c r="AR25" s="23"/>
      <c r="AS25" s="32">
        <v>6.1</v>
      </c>
      <c r="AT25" s="32">
        <v>6.3</v>
      </c>
      <c r="AU25" s="23"/>
      <c r="AV25" s="32">
        <v>6.3</v>
      </c>
      <c r="AW25" s="32">
        <v>6.3</v>
      </c>
      <c r="AX25" s="32">
        <v>36.299999999999997</v>
      </c>
      <c r="AY25" s="32">
        <v>37.5</v>
      </c>
      <c r="AZ25" s="32">
        <v>37.5</v>
      </c>
      <c r="BA25" s="23"/>
      <c r="BB25" s="32">
        <v>36.200000000000003</v>
      </c>
      <c r="BC25" s="32">
        <v>36.200000000000003</v>
      </c>
      <c r="BD25" s="32">
        <v>36.200000000000003</v>
      </c>
      <c r="BE25" s="32">
        <v>36.200000000000003</v>
      </c>
      <c r="BF25" s="32">
        <v>6.3</v>
      </c>
      <c r="BG25" s="32">
        <v>6.3</v>
      </c>
      <c r="BH25" s="23"/>
      <c r="BI25" s="32">
        <v>37.200000000000003</v>
      </c>
      <c r="BJ25" s="32">
        <v>37.200000000000003</v>
      </c>
      <c r="BK25" s="32">
        <v>36.4</v>
      </c>
      <c r="BL25" s="32">
        <v>36.4</v>
      </c>
      <c r="BM25" s="23"/>
      <c r="BN25" s="32">
        <v>118.4</v>
      </c>
      <c r="BO25" s="32">
        <v>117.7</v>
      </c>
      <c r="BP25" s="23"/>
      <c r="BQ25" s="32">
        <v>36.200000000000003</v>
      </c>
      <c r="BR25" s="32">
        <v>36.200000000000003</v>
      </c>
      <c r="BS25" s="32">
        <v>37.5</v>
      </c>
      <c r="BT25" s="32">
        <v>37.5</v>
      </c>
      <c r="BU25" s="32">
        <v>6.3</v>
      </c>
      <c r="BV25" s="32">
        <v>6.3</v>
      </c>
      <c r="BW25" s="32">
        <v>0</v>
      </c>
      <c r="BX25" s="32">
        <v>0</v>
      </c>
      <c r="BY25" s="23"/>
      <c r="BZ25" s="32"/>
      <c r="CA25" s="23"/>
      <c r="CB25" s="23"/>
    </row>
    <row r="26" spans="1:82" s="5" customFormat="1">
      <c r="A26" s="20">
        <v>42725</v>
      </c>
      <c r="B26" s="31" t="s">
        <v>55</v>
      </c>
      <c r="C26" s="22"/>
      <c r="D26" s="43">
        <v>36.4</v>
      </c>
      <c r="E26" s="43">
        <v>36.4</v>
      </c>
      <c r="F26" s="43">
        <v>37.1</v>
      </c>
      <c r="G26" s="43">
        <v>37.1</v>
      </c>
      <c r="H26" s="43">
        <v>0</v>
      </c>
      <c r="I26" s="43">
        <v>0</v>
      </c>
      <c r="J26" s="43">
        <v>6.2</v>
      </c>
      <c r="K26" s="43">
        <v>6.3</v>
      </c>
      <c r="L26" s="43">
        <v>6.3</v>
      </c>
      <c r="M26" s="43">
        <v>6.3</v>
      </c>
      <c r="N26" s="32"/>
      <c r="O26" s="32">
        <v>36.6</v>
      </c>
      <c r="P26" s="32">
        <v>36.4</v>
      </c>
      <c r="Q26" s="32"/>
      <c r="R26" s="32">
        <v>36.799999999999997</v>
      </c>
      <c r="S26" s="32">
        <v>36.799999999999997</v>
      </c>
      <c r="T26" s="32">
        <v>36.5</v>
      </c>
      <c r="U26" s="32">
        <v>36.5</v>
      </c>
      <c r="V26" s="32">
        <v>6.2</v>
      </c>
      <c r="W26" s="32">
        <v>6.1</v>
      </c>
      <c r="X26" s="32">
        <v>0</v>
      </c>
      <c r="Y26" s="32">
        <v>0</v>
      </c>
      <c r="Z26" s="32"/>
      <c r="AA26" s="32">
        <v>35.700000000000003</v>
      </c>
      <c r="AB26" s="32">
        <v>35.700000000000003</v>
      </c>
      <c r="AC26" s="32">
        <v>36.799999999999997</v>
      </c>
      <c r="AD26" s="32">
        <v>36.799999999999997</v>
      </c>
      <c r="AE26" s="32">
        <v>6.2</v>
      </c>
      <c r="AF26" s="32">
        <v>6.2</v>
      </c>
      <c r="AG26" s="32">
        <v>0</v>
      </c>
      <c r="AH26" s="32">
        <v>0</v>
      </c>
      <c r="AI26" s="32"/>
      <c r="AJ26" s="32">
        <v>36.4</v>
      </c>
      <c r="AK26" s="32">
        <v>36.4</v>
      </c>
      <c r="AL26" s="32">
        <v>36.700000000000003</v>
      </c>
      <c r="AM26" s="32">
        <v>36.700000000000003</v>
      </c>
      <c r="AN26" s="32">
        <v>6.2</v>
      </c>
      <c r="AO26" s="32">
        <v>6.1</v>
      </c>
      <c r="AP26" s="32">
        <v>0</v>
      </c>
      <c r="AQ26" s="32">
        <v>0</v>
      </c>
      <c r="AR26" s="32"/>
      <c r="AS26" s="32">
        <v>6.1</v>
      </c>
      <c r="AT26" s="32">
        <v>6.3</v>
      </c>
      <c r="AU26" s="23"/>
      <c r="AV26" s="32">
        <v>6.3</v>
      </c>
      <c r="AW26" s="32">
        <v>6.3</v>
      </c>
      <c r="AX26" s="32">
        <v>36.299999999999997</v>
      </c>
      <c r="AY26" s="32">
        <v>37.5</v>
      </c>
      <c r="AZ26" s="32">
        <v>37.5</v>
      </c>
      <c r="BA26" s="23"/>
      <c r="BB26" s="32">
        <v>36.200000000000003</v>
      </c>
      <c r="BC26" s="32">
        <v>36.200000000000003</v>
      </c>
      <c r="BD26" s="32">
        <v>36.299999999999997</v>
      </c>
      <c r="BE26" s="32">
        <v>36.299999999999997</v>
      </c>
      <c r="BF26" s="32">
        <v>6.3</v>
      </c>
      <c r="BG26" s="32">
        <v>6.3</v>
      </c>
      <c r="BH26" s="32"/>
      <c r="BI26" s="32">
        <v>37.1</v>
      </c>
      <c r="BJ26" s="32">
        <v>37.1</v>
      </c>
      <c r="BK26" s="32">
        <v>36.799999999999997</v>
      </c>
      <c r="BL26" s="32">
        <v>36.799999999999997</v>
      </c>
      <c r="BM26" s="32"/>
      <c r="BN26" s="32">
        <v>118.4</v>
      </c>
      <c r="BO26" s="32">
        <v>117.7</v>
      </c>
      <c r="BP26" s="32"/>
      <c r="BQ26" s="32">
        <v>36.1</v>
      </c>
      <c r="BR26" s="32">
        <v>36.1</v>
      </c>
      <c r="BS26" s="32">
        <v>37.5</v>
      </c>
      <c r="BT26" s="32">
        <v>37.5</v>
      </c>
      <c r="BU26" s="32">
        <v>6.3</v>
      </c>
      <c r="BV26" s="32">
        <v>6.3</v>
      </c>
      <c r="BW26" s="32">
        <v>0</v>
      </c>
      <c r="BX26" s="32">
        <v>0</v>
      </c>
      <c r="BY26" s="23"/>
      <c r="BZ26" s="32"/>
      <c r="CA26" s="23"/>
      <c r="CB26" s="23"/>
    </row>
    <row r="27" spans="1:82" s="35" customFormat="1">
      <c r="A27" s="20">
        <v>42725</v>
      </c>
      <c r="B27" s="21" t="s">
        <v>56</v>
      </c>
      <c r="C27" s="22"/>
      <c r="D27" s="43">
        <v>36.4</v>
      </c>
      <c r="E27" s="43">
        <v>36.4</v>
      </c>
      <c r="F27" s="43">
        <v>37.1</v>
      </c>
      <c r="G27" s="43">
        <v>37.1</v>
      </c>
      <c r="H27" s="43">
        <v>0</v>
      </c>
      <c r="I27" s="43">
        <v>0</v>
      </c>
      <c r="J27" s="43">
        <v>6.2</v>
      </c>
      <c r="K27" s="43">
        <v>6.3</v>
      </c>
      <c r="L27" s="43">
        <v>6.3</v>
      </c>
      <c r="M27" s="43">
        <v>6.3</v>
      </c>
      <c r="N27" s="32"/>
      <c r="O27" s="32">
        <v>36.6</v>
      </c>
      <c r="P27" s="32">
        <v>36.4</v>
      </c>
      <c r="Q27" s="32"/>
      <c r="R27" s="32">
        <v>36.799999999999997</v>
      </c>
      <c r="S27" s="32">
        <v>36.799999999999997</v>
      </c>
      <c r="T27" s="32">
        <v>36.5</v>
      </c>
      <c r="U27" s="32">
        <v>36.5</v>
      </c>
      <c r="V27" s="32">
        <v>6.2</v>
      </c>
      <c r="W27" s="32">
        <v>6.1</v>
      </c>
      <c r="X27" s="32">
        <v>0</v>
      </c>
      <c r="Y27" s="32">
        <v>0</v>
      </c>
      <c r="Z27" s="23"/>
      <c r="AA27" s="32">
        <v>35.700000000000003</v>
      </c>
      <c r="AB27" s="32">
        <v>35.700000000000003</v>
      </c>
      <c r="AC27" s="32">
        <v>36.799999999999997</v>
      </c>
      <c r="AD27" s="32">
        <v>36.799999999999997</v>
      </c>
      <c r="AE27" s="32">
        <v>6.2</v>
      </c>
      <c r="AF27" s="32">
        <v>6.3</v>
      </c>
      <c r="AG27" s="32">
        <v>0</v>
      </c>
      <c r="AH27" s="32">
        <v>0</v>
      </c>
      <c r="AI27" s="23"/>
      <c r="AJ27" s="32">
        <v>36.4</v>
      </c>
      <c r="AK27" s="32">
        <v>36.4</v>
      </c>
      <c r="AL27" s="32">
        <v>36.700000000000003</v>
      </c>
      <c r="AM27" s="32">
        <v>36.700000000000003</v>
      </c>
      <c r="AN27" s="32">
        <v>6.2</v>
      </c>
      <c r="AO27" s="32">
        <v>6.1</v>
      </c>
      <c r="AP27" s="32">
        <v>0</v>
      </c>
      <c r="AQ27" s="32">
        <v>0</v>
      </c>
      <c r="AR27" s="23"/>
      <c r="AS27" s="32">
        <v>6.1</v>
      </c>
      <c r="AT27" s="32">
        <v>6.3</v>
      </c>
      <c r="AU27" s="23"/>
      <c r="AV27" s="32">
        <v>6.3</v>
      </c>
      <c r="AW27" s="32">
        <v>6.3</v>
      </c>
      <c r="AX27" s="32">
        <v>36.299999999999997</v>
      </c>
      <c r="AY27" s="32">
        <v>37.5</v>
      </c>
      <c r="AZ27" s="32">
        <v>37.5</v>
      </c>
      <c r="BA27" s="23"/>
      <c r="BB27" s="32">
        <v>36.200000000000003</v>
      </c>
      <c r="BC27" s="32">
        <v>36.200000000000003</v>
      </c>
      <c r="BD27" s="32">
        <v>36.299999999999997</v>
      </c>
      <c r="BE27" s="32">
        <v>36.299999999999997</v>
      </c>
      <c r="BF27" s="32">
        <v>6.3</v>
      </c>
      <c r="BG27" s="32">
        <v>6.3</v>
      </c>
      <c r="BH27" s="23"/>
      <c r="BI27" s="32">
        <v>37.1</v>
      </c>
      <c r="BJ27" s="32">
        <v>37.1</v>
      </c>
      <c r="BK27" s="32">
        <v>36.700000000000003</v>
      </c>
      <c r="BL27" s="32">
        <v>36.700000000000003</v>
      </c>
      <c r="BM27" s="23"/>
      <c r="BN27" s="32">
        <v>118.4</v>
      </c>
      <c r="BO27" s="32">
        <v>117.7</v>
      </c>
      <c r="BP27" s="23"/>
      <c r="BQ27" s="32">
        <v>36.299999999999997</v>
      </c>
      <c r="BR27" s="32">
        <v>36.299999999999997</v>
      </c>
      <c r="BS27" s="32">
        <v>37.5</v>
      </c>
      <c r="BT27" s="32">
        <v>37.5</v>
      </c>
      <c r="BU27" s="32">
        <v>6.3</v>
      </c>
      <c r="BV27" s="32">
        <v>6.3</v>
      </c>
      <c r="BW27" s="32">
        <v>0</v>
      </c>
      <c r="BX27" s="32">
        <v>0</v>
      </c>
      <c r="BY27" s="23"/>
      <c r="BZ27" s="32"/>
      <c r="CA27" s="23"/>
      <c r="CB27" s="23"/>
      <c r="CD27" s="5"/>
    </row>
    <row r="28" spans="1:82" s="5" customFormat="1">
      <c r="A28" s="20">
        <v>42725</v>
      </c>
      <c r="B28" s="21" t="s">
        <v>57</v>
      </c>
      <c r="C28" s="22"/>
      <c r="D28" s="43">
        <v>36.5</v>
      </c>
      <c r="E28" s="43">
        <v>36.5</v>
      </c>
      <c r="F28" s="43">
        <v>37.1</v>
      </c>
      <c r="G28" s="43">
        <v>37.1</v>
      </c>
      <c r="H28" s="43">
        <v>0</v>
      </c>
      <c r="I28" s="43">
        <v>0</v>
      </c>
      <c r="J28" s="43">
        <v>6.2</v>
      </c>
      <c r="K28" s="43">
        <v>6.3</v>
      </c>
      <c r="L28" s="43">
        <v>6.3</v>
      </c>
      <c r="M28" s="43">
        <v>6.3</v>
      </c>
      <c r="N28" s="32"/>
      <c r="O28" s="32">
        <v>36.6</v>
      </c>
      <c r="P28" s="32">
        <v>36.5</v>
      </c>
      <c r="Q28" s="32"/>
      <c r="R28" s="32">
        <v>36.799999999999997</v>
      </c>
      <c r="S28" s="32">
        <v>36.799999999999997</v>
      </c>
      <c r="T28" s="32">
        <v>36.4</v>
      </c>
      <c r="U28" s="32">
        <v>36.4</v>
      </c>
      <c r="V28" s="32">
        <v>6.2</v>
      </c>
      <c r="W28" s="32">
        <v>6.1</v>
      </c>
      <c r="X28" s="32">
        <v>0</v>
      </c>
      <c r="Y28" s="32">
        <v>0</v>
      </c>
      <c r="Z28" s="23"/>
      <c r="AA28" s="32">
        <v>35.799999999999997</v>
      </c>
      <c r="AB28" s="32">
        <v>35.799999999999997</v>
      </c>
      <c r="AC28" s="32">
        <v>36.5</v>
      </c>
      <c r="AD28" s="32">
        <v>36.5</v>
      </c>
      <c r="AE28" s="32">
        <v>6.2</v>
      </c>
      <c r="AF28" s="32">
        <v>6.3</v>
      </c>
      <c r="AG28" s="32">
        <v>0</v>
      </c>
      <c r="AH28" s="32">
        <v>0</v>
      </c>
      <c r="AI28" s="23"/>
      <c r="AJ28" s="32">
        <v>36.4</v>
      </c>
      <c r="AK28" s="32">
        <v>36.4</v>
      </c>
      <c r="AL28" s="32">
        <v>36.700000000000003</v>
      </c>
      <c r="AM28" s="32">
        <v>36.700000000000003</v>
      </c>
      <c r="AN28" s="32">
        <v>6.2</v>
      </c>
      <c r="AO28" s="32">
        <v>6.1</v>
      </c>
      <c r="AP28" s="32">
        <v>0</v>
      </c>
      <c r="AQ28" s="32">
        <v>0</v>
      </c>
      <c r="AR28" s="23"/>
      <c r="AS28" s="32">
        <v>6.2</v>
      </c>
      <c r="AT28" s="32">
        <v>6.2</v>
      </c>
      <c r="AU28" s="23"/>
      <c r="AV28" s="32">
        <v>6.3</v>
      </c>
      <c r="AW28" s="32">
        <v>6.3</v>
      </c>
      <c r="AX28" s="32">
        <v>36.299999999999997</v>
      </c>
      <c r="AY28" s="32">
        <v>37.5</v>
      </c>
      <c r="AZ28" s="32">
        <v>37.5</v>
      </c>
      <c r="BA28" s="23"/>
      <c r="BB28" s="32">
        <v>36.200000000000003</v>
      </c>
      <c r="BC28" s="32">
        <v>36.200000000000003</v>
      </c>
      <c r="BD28" s="32">
        <v>36.299999999999997</v>
      </c>
      <c r="BE28" s="32">
        <v>36.299999999999997</v>
      </c>
      <c r="BF28" s="32">
        <v>6.3</v>
      </c>
      <c r="BG28" s="32">
        <v>6.3</v>
      </c>
      <c r="BH28" s="23"/>
      <c r="BI28" s="32">
        <v>37.1</v>
      </c>
      <c r="BJ28" s="32">
        <v>37.1</v>
      </c>
      <c r="BK28" s="32">
        <v>36.700000000000003</v>
      </c>
      <c r="BL28" s="32">
        <v>36.700000000000003</v>
      </c>
      <c r="BM28" s="23"/>
      <c r="BN28" s="32">
        <v>118.6</v>
      </c>
      <c r="BO28" s="32">
        <v>117.9</v>
      </c>
      <c r="BP28" s="23"/>
      <c r="BQ28" s="32">
        <v>36.200000000000003</v>
      </c>
      <c r="BR28" s="32">
        <v>36.200000000000003</v>
      </c>
      <c r="BS28" s="32">
        <v>37.5</v>
      </c>
      <c r="BT28" s="32">
        <v>37.5</v>
      </c>
      <c r="BU28" s="32">
        <v>6.3</v>
      </c>
      <c r="BV28" s="32">
        <v>6.3</v>
      </c>
      <c r="BW28" s="32">
        <v>0</v>
      </c>
      <c r="BX28" s="32">
        <v>0</v>
      </c>
      <c r="BY28" s="23"/>
      <c r="BZ28" s="32"/>
      <c r="CA28" s="23"/>
      <c r="CB28" s="23"/>
    </row>
    <row r="29" spans="1:82" s="5" customFormat="1">
      <c r="A29" s="20">
        <v>42725</v>
      </c>
      <c r="B29" s="21" t="s">
        <v>58</v>
      </c>
      <c r="C29" s="22"/>
      <c r="D29" s="43">
        <v>36.5</v>
      </c>
      <c r="E29" s="43">
        <v>36.5</v>
      </c>
      <c r="F29" s="43">
        <v>37</v>
      </c>
      <c r="G29" s="43">
        <v>37</v>
      </c>
      <c r="H29" s="43">
        <v>0</v>
      </c>
      <c r="I29" s="43">
        <v>0</v>
      </c>
      <c r="J29" s="43">
        <v>6.2</v>
      </c>
      <c r="K29" s="43">
        <v>6.3</v>
      </c>
      <c r="L29" s="43">
        <v>6.3</v>
      </c>
      <c r="M29" s="43">
        <v>6.3</v>
      </c>
      <c r="N29" s="32"/>
      <c r="O29" s="32">
        <v>36.6</v>
      </c>
      <c r="P29" s="32">
        <v>36.5</v>
      </c>
      <c r="Q29" s="32"/>
      <c r="R29" s="32">
        <v>36.799999999999997</v>
      </c>
      <c r="S29" s="32">
        <v>36.799999999999997</v>
      </c>
      <c r="T29" s="32">
        <v>36.4</v>
      </c>
      <c r="U29" s="32">
        <v>36.4</v>
      </c>
      <c r="V29" s="32">
        <v>6.2</v>
      </c>
      <c r="W29" s="32">
        <v>6</v>
      </c>
      <c r="X29" s="32">
        <v>0</v>
      </c>
      <c r="Y29" s="32">
        <v>0</v>
      </c>
      <c r="Z29" s="23"/>
      <c r="AA29" s="32">
        <v>35.799999999999997</v>
      </c>
      <c r="AB29" s="32">
        <v>35.799999999999997</v>
      </c>
      <c r="AC29" s="32">
        <v>36.5</v>
      </c>
      <c r="AD29" s="32">
        <v>36.5</v>
      </c>
      <c r="AE29" s="32">
        <v>6.2</v>
      </c>
      <c r="AF29" s="32">
        <v>6.3</v>
      </c>
      <c r="AG29" s="32">
        <v>0</v>
      </c>
      <c r="AH29" s="32">
        <v>0</v>
      </c>
      <c r="AI29" s="23"/>
      <c r="AJ29" s="32">
        <v>36.4</v>
      </c>
      <c r="AK29" s="32">
        <v>36.4</v>
      </c>
      <c r="AL29" s="32">
        <v>36.700000000000003</v>
      </c>
      <c r="AM29" s="32">
        <v>36.700000000000003</v>
      </c>
      <c r="AN29" s="32">
        <v>6.2</v>
      </c>
      <c r="AO29" s="32">
        <v>6</v>
      </c>
      <c r="AP29" s="32">
        <v>0</v>
      </c>
      <c r="AQ29" s="32">
        <v>0</v>
      </c>
      <c r="AR29" s="23"/>
      <c r="AS29" s="32">
        <v>6.2</v>
      </c>
      <c r="AT29" s="32">
        <v>5.9</v>
      </c>
      <c r="AU29" s="23"/>
      <c r="AV29" s="32">
        <v>6.3</v>
      </c>
      <c r="AW29" s="32">
        <v>6.3</v>
      </c>
      <c r="AX29" s="32">
        <v>36.299999999999997</v>
      </c>
      <c r="AY29" s="32">
        <v>37.5</v>
      </c>
      <c r="AZ29" s="32">
        <v>37.5</v>
      </c>
      <c r="BA29" s="23"/>
      <c r="BB29" s="32">
        <v>36.200000000000003</v>
      </c>
      <c r="BC29" s="32">
        <v>36.200000000000003</v>
      </c>
      <c r="BD29" s="32">
        <v>36.200000000000003</v>
      </c>
      <c r="BE29" s="32">
        <v>36.200000000000003</v>
      </c>
      <c r="BF29" s="32">
        <v>6.3</v>
      </c>
      <c r="BG29" s="32">
        <v>6.3</v>
      </c>
      <c r="BH29" s="23"/>
      <c r="BI29" s="32">
        <v>37.1</v>
      </c>
      <c r="BJ29" s="32">
        <v>37.1</v>
      </c>
      <c r="BK29" s="32">
        <v>36.700000000000003</v>
      </c>
      <c r="BL29" s="32">
        <v>36.700000000000003</v>
      </c>
      <c r="BM29" s="23"/>
      <c r="BN29" s="32">
        <v>118.6</v>
      </c>
      <c r="BO29" s="32">
        <v>118</v>
      </c>
      <c r="BP29" s="23"/>
      <c r="BQ29" s="32">
        <v>36.200000000000003</v>
      </c>
      <c r="BR29" s="32">
        <v>36.200000000000003</v>
      </c>
      <c r="BS29" s="32">
        <v>37.5</v>
      </c>
      <c r="BT29" s="32">
        <v>37.5</v>
      </c>
      <c r="BU29" s="32">
        <v>6.3</v>
      </c>
      <c r="BV29" s="32">
        <v>6.3</v>
      </c>
      <c r="BW29" s="32">
        <v>0</v>
      </c>
      <c r="BX29" s="32">
        <v>0</v>
      </c>
      <c r="BY29" s="23"/>
      <c r="BZ29" s="32"/>
      <c r="CA29" s="23"/>
      <c r="CB29" s="23"/>
    </row>
    <row r="30" spans="1:82" s="5" customFormat="1">
      <c r="A30" s="20">
        <v>42725</v>
      </c>
      <c r="B30" s="31" t="s">
        <v>59</v>
      </c>
      <c r="C30" s="22"/>
      <c r="D30" s="43">
        <v>36.5</v>
      </c>
      <c r="E30" s="43">
        <v>36.5</v>
      </c>
      <c r="F30" s="43">
        <v>37</v>
      </c>
      <c r="G30" s="43">
        <v>37</v>
      </c>
      <c r="H30" s="43">
        <v>0</v>
      </c>
      <c r="I30" s="43">
        <v>0</v>
      </c>
      <c r="J30" s="43">
        <v>6.2</v>
      </c>
      <c r="K30" s="43">
        <v>6.3</v>
      </c>
      <c r="L30" s="43">
        <v>6.3</v>
      </c>
      <c r="M30" s="43">
        <v>6.3</v>
      </c>
      <c r="N30" s="32"/>
      <c r="O30" s="32">
        <v>36.6</v>
      </c>
      <c r="P30" s="32">
        <v>36.6</v>
      </c>
      <c r="Q30" s="32"/>
      <c r="R30" s="32">
        <v>36.799999999999997</v>
      </c>
      <c r="S30" s="32">
        <v>36.799999999999997</v>
      </c>
      <c r="T30" s="32">
        <v>36.4</v>
      </c>
      <c r="U30" s="32">
        <v>36.4</v>
      </c>
      <c r="V30" s="32">
        <v>6.2</v>
      </c>
      <c r="W30" s="32">
        <v>6</v>
      </c>
      <c r="X30" s="32">
        <v>0</v>
      </c>
      <c r="Y30" s="32">
        <v>0</v>
      </c>
      <c r="Z30" s="23"/>
      <c r="AA30" s="32">
        <v>35.799999999999997</v>
      </c>
      <c r="AB30" s="32">
        <v>35.799999999999997</v>
      </c>
      <c r="AC30" s="32">
        <v>36.5</v>
      </c>
      <c r="AD30" s="32">
        <v>36.5</v>
      </c>
      <c r="AE30" s="32">
        <v>6.2</v>
      </c>
      <c r="AF30" s="32">
        <v>6.3</v>
      </c>
      <c r="AG30" s="32">
        <v>0</v>
      </c>
      <c r="AH30" s="32">
        <v>0</v>
      </c>
      <c r="AI30" s="23"/>
      <c r="AJ30" s="32">
        <v>36.4</v>
      </c>
      <c r="AK30" s="32">
        <v>36.4</v>
      </c>
      <c r="AL30" s="32">
        <v>36.700000000000003</v>
      </c>
      <c r="AM30" s="32">
        <v>36.700000000000003</v>
      </c>
      <c r="AN30" s="32">
        <v>6.2</v>
      </c>
      <c r="AO30" s="32">
        <v>6</v>
      </c>
      <c r="AP30" s="32">
        <v>0</v>
      </c>
      <c r="AQ30" s="32">
        <v>0</v>
      </c>
      <c r="AR30" s="23"/>
      <c r="AS30" s="32">
        <v>6.2</v>
      </c>
      <c r="AT30" s="32">
        <v>6.1</v>
      </c>
      <c r="AU30" s="23"/>
      <c r="AV30" s="32">
        <v>6.3</v>
      </c>
      <c r="AW30" s="32">
        <v>6.3</v>
      </c>
      <c r="AX30" s="32">
        <v>36.299999999999997</v>
      </c>
      <c r="AY30" s="32">
        <v>37.5</v>
      </c>
      <c r="AZ30" s="32">
        <v>37.5</v>
      </c>
      <c r="BA30" s="23"/>
      <c r="BB30" s="32">
        <v>36.200000000000003</v>
      </c>
      <c r="BC30" s="32">
        <v>36.200000000000003</v>
      </c>
      <c r="BD30" s="32">
        <v>36.200000000000003</v>
      </c>
      <c r="BE30" s="32">
        <v>36.200000000000003</v>
      </c>
      <c r="BF30" s="32">
        <v>6.3</v>
      </c>
      <c r="BG30" s="32">
        <v>6.3</v>
      </c>
      <c r="BH30" s="23"/>
      <c r="BI30" s="32">
        <v>37.1</v>
      </c>
      <c r="BJ30" s="32">
        <v>37.1</v>
      </c>
      <c r="BK30" s="32">
        <v>36.700000000000003</v>
      </c>
      <c r="BL30" s="32">
        <v>36.700000000000003</v>
      </c>
      <c r="BM30" s="23"/>
      <c r="BN30" s="32">
        <v>118.7</v>
      </c>
      <c r="BO30" s="32">
        <v>118</v>
      </c>
      <c r="BP30" s="23"/>
      <c r="BQ30" s="32">
        <v>36.200000000000003</v>
      </c>
      <c r="BR30" s="32">
        <v>36.200000000000003</v>
      </c>
      <c r="BS30" s="32">
        <v>37.5</v>
      </c>
      <c r="BT30" s="32">
        <v>37.5</v>
      </c>
      <c r="BU30" s="32">
        <v>6.3</v>
      </c>
      <c r="BV30" s="32">
        <v>6.3</v>
      </c>
      <c r="BW30" s="32">
        <v>0</v>
      </c>
      <c r="BX30" s="32">
        <v>0</v>
      </c>
      <c r="BY30" s="23"/>
      <c r="BZ30" s="32"/>
      <c r="CA30" s="23"/>
      <c r="CB30" s="23"/>
    </row>
    <row r="31" spans="1:82" s="5" customFormat="1">
      <c r="A31" s="20">
        <v>42725</v>
      </c>
      <c r="B31" s="21" t="s">
        <v>60</v>
      </c>
      <c r="C31" s="22"/>
      <c r="D31" s="43">
        <v>36.5</v>
      </c>
      <c r="E31" s="43">
        <v>36.5</v>
      </c>
      <c r="F31" s="43">
        <v>37</v>
      </c>
      <c r="G31" s="43">
        <v>37</v>
      </c>
      <c r="H31" s="43">
        <v>0</v>
      </c>
      <c r="I31" s="43">
        <v>0</v>
      </c>
      <c r="J31" s="43">
        <v>6.2</v>
      </c>
      <c r="K31" s="43">
        <v>6.3</v>
      </c>
      <c r="L31" s="43">
        <v>6.3</v>
      </c>
      <c r="M31" s="43">
        <v>6.3</v>
      </c>
      <c r="N31" s="32"/>
      <c r="O31" s="32">
        <v>36.6</v>
      </c>
      <c r="P31" s="32">
        <v>36.6</v>
      </c>
      <c r="Q31" s="32"/>
      <c r="R31" s="32">
        <v>36.799999999999997</v>
      </c>
      <c r="S31" s="32">
        <v>36.799999999999997</v>
      </c>
      <c r="T31" s="32">
        <v>36.5</v>
      </c>
      <c r="U31" s="32">
        <v>36.5</v>
      </c>
      <c r="V31" s="32">
        <v>6.2</v>
      </c>
      <c r="W31" s="32">
        <v>6.1</v>
      </c>
      <c r="X31" s="32">
        <v>0</v>
      </c>
      <c r="Y31" s="32">
        <v>0</v>
      </c>
      <c r="Z31" s="23"/>
      <c r="AA31" s="32">
        <v>35.799999999999997</v>
      </c>
      <c r="AB31" s="32">
        <v>35.799999999999997</v>
      </c>
      <c r="AC31" s="32">
        <v>36.5</v>
      </c>
      <c r="AD31" s="32">
        <v>36.5</v>
      </c>
      <c r="AE31" s="32">
        <v>6.2</v>
      </c>
      <c r="AF31" s="32">
        <v>6.3</v>
      </c>
      <c r="AG31" s="32">
        <v>0</v>
      </c>
      <c r="AH31" s="32">
        <v>0</v>
      </c>
      <c r="AI31" s="23"/>
      <c r="AJ31" s="32">
        <v>36.4</v>
      </c>
      <c r="AK31" s="32">
        <v>36.4</v>
      </c>
      <c r="AL31" s="32">
        <v>36.700000000000003</v>
      </c>
      <c r="AM31" s="32">
        <v>36.700000000000003</v>
      </c>
      <c r="AN31" s="32">
        <v>6.2</v>
      </c>
      <c r="AO31" s="32">
        <v>6.1</v>
      </c>
      <c r="AP31" s="32">
        <v>0</v>
      </c>
      <c r="AQ31" s="32">
        <v>0</v>
      </c>
      <c r="AR31" s="23"/>
      <c r="AS31" s="32">
        <v>6.2</v>
      </c>
      <c r="AT31" s="32">
        <v>6.1</v>
      </c>
      <c r="AU31" s="23"/>
      <c r="AV31" s="32">
        <v>6.3</v>
      </c>
      <c r="AW31" s="32">
        <v>6.3</v>
      </c>
      <c r="AX31" s="32">
        <v>36.4</v>
      </c>
      <c r="AY31" s="32">
        <v>37.5</v>
      </c>
      <c r="AZ31" s="32">
        <v>37.5</v>
      </c>
      <c r="BA31" s="23"/>
      <c r="BB31" s="32">
        <v>36.200000000000003</v>
      </c>
      <c r="BC31" s="32">
        <v>36.200000000000003</v>
      </c>
      <c r="BD31" s="32">
        <v>36.200000000000003</v>
      </c>
      <c r="BE31" s="32">
        <v>36.200000000000003</v>
      </c>
      <c r="BF31" s="32">
        <v>6.3</v>
      </c>
      <c r="BG31" s="32">
        <v>6.3</v>
      </c>
      <c r="BH31" s="23"/>
      <c r="BI31" s="32">
        <v>37.1</v>
      </c>
      <c r="BJ31" s="32">
        <v>37.1</v>
      </c>
      <c r="BK31" s="32">
        <v>36.799999999999997</v>
      </c>
      <c r="BL31" s="32">
        <v>36.799999999999997</v>
      </c>
      <c r="BM31" s="23"/>
      <c r="BN31" s="32">
        <v>118.8</v>
      </c>
      <c r="BO31" s="32">
        <v>118.1</v>
      </c>
      <c r="BP31" s="23"/>
      <c r="BQ31" s="32">
        <v>36.200000000000003</v>
      </c>
      <c r="BR31" s="32">
        <v>36.200000000000003</v>
      </c>
      <c r="BS31" s="32">
        <v>37.5</v>
      </c>
      <c r="BT31" s="32">
        <v>37.5</v>
      </c>
      <c r="BU31" s="32">
        <v>6.3</v>
      </c>
      <c r="BV31" s="32">
        <v>6.3</v>
      </c>
      <c r="BW31" s="32">
        <v>0</v>
      </c>
      <c r="BX31" s="32">
        <v>0</v>
      </c>
      <c r="BY31" s="23"/>
      <c r="BZ31" s="32"/>
      <c r="CA31" s="23"/>
      <c r="CB31" s="23"/>
    </row>
    <row r="32" spans="1:82" s="5" customFormat="1">
      <c r="A32" s="20">
        <v>42725</v>
      </c>
      <c r="B32" s="21" t="s">
        <v>61</v>
      </c>
      <c r="C32" s="22"/>
      <c r="D32" s="43">
        <v>36.5</v>
      </c>
      <c r="E32" s="43">
        <v>36.5</v>
      </c>
      <c r="F32" s="43">
        <v>37</v>
      </c>
      <c r="G32" s="43">
        <v>37</v>
      </c>
      <c r="H32" s="43">
        <v>0</v>
      </c>
      <c r="I32" s="43">
        <v>0</v>
      </c>
      <c r="J32" s="43">
        <v>6.2</v>
      </c>
      <c r="K32" s="43">
        <v>6.3</v>
      </c>
      <c r="L32" s="43">
        <v>6.3</v>
      </c>
      <c r="M32" s="43">
        <v>6.3</v>
      </c>
      <c r="N32" s="32"/>
      <c r="O32" s="32">
        <v>36.6</v>
      </c>
      <c r="P32" s="32">
        <v>36.6</v>
      </c>
      <c r="Q32" s="32"/>
      <c r="R32" s="32">
        <v>36.700000000000003</v>
      </c>
      <c r="S32" s="32">
        <v>36.700000000000003</v>
      </c>
      <c r="T32" s="32">
        <v>36.5</v>
      </c>
      <c r="U32" s="32">
        <v>36.5</v>
      </c>
      <c r="V32" s="32">
        <v>6.2</v>
      </c>
      <c r="W32" s="32">
        <v>6.1</v>
      </c>
      <c r="X32" s="32">
        <v>0</v>
      </c>
      <c r="Y32" s="32">
        <v>0</v>
      </c>
      <c r="Z32" s="23"/>
      <c r="AA32" s="32">
        <v>35.799999999999997</v>
      </c>
      <c r="AB32" s="32">
        <v>35.799999999999997</v>
      </c>
      <c r="AC32" s="32">
        <v>36.5</v>
      </c>
      <c r="AD32" s="32">
        <v>36.5</v>
      </c>
      <c r="AE32" s="32">
        <v>6.2</v>
      </c>
      <c r="AF32" s="32">
        <v>6.3</v>
      </c>
      <c r="AG32" s="32">
        <v>0</v>
      </c>
      <c r="AH32" s="32">
        <v>0</v>
      </c>
      <c r="AI32" s="23"/>
      <c r="AJ32" s="32">
        <v>36.299999999999997</v>
      </c>
      <c r="AK32" s="32">
        <v>36.299999999999997</v>
      </c>
      <c r="AL32" s="32">
        <v>36.700000000000003</v>
      </c>
      <c r="AM32" s="32">
        <v>36.700000000000003</v>
      </c>
      <c r="AN32" s="32">
        <v>6.2</v>
      </c>
      <c r="AO32" s="32">
        <v>6.1</v>
      </c>
      <c r="AP32" s="32">
        <v>0</v>
      </c>
      <c r="AQ32" s="32">
        <v>0</v>
      </c>
      <c r="AR32" s="23"/>
      <c r="AS32" s="32">
        <v>6.2</v>
      </c>
      <c r="AT32" s="32">
        <v>6.1</v>
      </c>
      <c r="AU32" s="23"/>
      <c r="AV32" s="32">
        <v>6.3</v>
      </c>
      <c r="AW32" s="32">
        <v>6.3</v>
      </c>
      <c r="AX32" s="32">
        <v>36.4</v>
      </c>
      <c r="AY32" s="32">
        <v>37.5</v>
      </c>
      <c r="AZ32" s="32">
        <v>37.5</v>
      </c>
      <c r="BA32" s="23"/>
      <c r="BB32" s="32">
        <v>36.200000000000003</v>
      </c>
      <c r="BC32" s="32">
        <v>36.200000000000003</v>
      </c>
      <c r="BD32" s="32">
        <v>36.200000000000003</v>
      </c>
      <c r="BE32" s="32">
        <v>36.200000000000003</v>
      </c>
      <c r="BF32" s="32">
        <v>6.3</v>
      </c>
      <c r="BG32" s="32">
        <v>6.3</v>
      </c>
      <c r="BH32" s="23"/>
      <c r="BI32" s="32">
        <v>37.1</v>
      </c>
      <c r="BJ32" s="32">
        <v>37.1</v>
      </c>
      <c r="BK32" s="32">
        <v>36.799999999999997</v>
      </c>
      <c r="BL32" s="32">
        <v>36.799999999999997</v>
      </c>
      <c r="BM32" s="23"/>
      <c r="BN32" s="32">
        <v>118.8</v>
      </c>
      <c r="BO32" s="32">
        <v>118.2</v>
      </c>
      <c r="BP32" s="23"/>
      <c r="BQ32" s="32">
        <v>36.299999999999997</v>
      </c>
      <c r="BR32" s="32">
        <v>36.299999999999997</v>
      </c>
      <c r="BS32" s="32">
        <v>37.5</v>
      </c>
      <c r="BT32" s="32">
        <v>37.5</v>
      </c>
      <c r="BU32" s="32">
        <v>6.3</v>
      </c>
      <c r="BV32" s="32">
        <v>6.3</v>
      </c>
      <c r="BW32" s="32">
        <v>0</v>
      </c>
      <c r="BX32" s="32">
        <v>0</v>
      </c>
      <c r="BY32" s="23"/>
      <c r="BZ32" s="32"/>
      <c r="CA32" s="23"/>
      <c r="CB32" s="23"/>
    </row>
    <row r="33" spans="1:80" s="5" customFormat="1">
      <c r="A33" s="20">
        <v>42725</v>
      </c>
      <c r="B33" s="21" t="s">
        <v>62</v>
      </c>
      <c r="C33" s="22"/>
      <c r="D33" s="43">
        <v>36.5</v>
      </c>
      <c r="E33" s="43">
        <v>36.5</v>
      </c>
      <c r="F33" s="43">
        <v>37</v>
      </c>
      <c r="G33" s="43">
        <v>37</v>
      </c>
      <c r="H33" s="43">
        <v>0</v>
      </c>
      <c r="I33" s="43">
        <v>0</v>
      </c>
      <c r="J33" s="43">
        <v>6.2</v>
      </c>
      <c r="K33" s="43">
        <v>6.3</v>
      </c>
      <c r="L33" s="43">
        <v>6.3</v>
      </c>
      <c r="M33" s="43">
        <v>6.3</v>
      </c>
      <c r="N33" s="32"/>
      <c r="O33" s="32">
        <v>36.6</v>
      </c>
      <c r="P33" s="32">
        <v>36.700000000000003</v>
      </c>
      <c r="Q33" s="32"/>
      <c r="R33" s="32">
        <v>36.700000000000003</v>
      </c>
      <c r="S33" s="32">
        <v>36.700000000000003</v>
      </c>
      <c r="T33" s="32">
        <v>36.4</v>
      </c>
      <c r="U33" s="32">
        <v>36.4</v>
      </c>
      <c r="V33" s="32">
        <v>6.2</v>
      </c>
      <c r="W33" s="32">
        <v>6</v>
      </c>
      <c r="X33" s="32">
        <v>0</v>
      </c>
      <c r="Y33" s="32">
        <v>0</v>
      </c>
      <c r="Z33" s="23"/>
      <c r="AA33" s="32">
        <v>35.799999999999997</v>
      </c>
      <c r="AB33" s="32">
        <v>35.799999999999997</v>
      </c>
      <c r="AC33" s="32">
        <v>36.4</v>
      </c>
      <c r="AD33" s="32">
        <v>36.4</v>
      </c>
      <c r="AE33" s="32">
        <v>6.2</v>
      </c>
      <c r="AF33" s="32">
        <v>6.3</v>
      </c>
      <c r="AG33" s="32">
        <v>0</v>
      </c>
      <c r="AH33" s="32">
        <v>0</v>
      </c>
      <c r="AI33" s="23"/>
      <c r="AJ33" s="32">
        <v>36.299999999999997</v>
      </c>
      <c r="AK33" s="32">
        <v>36.299999999999997</v>
      </c>
      <c r="AL33" s="32">
        <v>36.700000000000003</v>
      </c>
      <c r="AM33" s="32">
        <v>36.700000000000003</v>
      </c>
      <c r="AN33" s="32">
        <v>6.2</v>
      </c>
      <c r="AO33" s="32">
        <v>6</v>
      </c>
      <c r="AP33" s="32">
        <v>0</v>
      </c>
      <c r="AQ33" s="32">
        <v>0</v>
      </c>
      <c r="AR33" s="23"/>
      <c r="AS33" s="32">
        <v>6.2</v>
      </c>
      <c r="AT33" s="32">
        <v>6.1</v>
      </c>
      <c r="AU33" s="23"/>
      <c r="AV33" s="32">
        <v>6.3</v>
      </c>
      <c r="AW33" s="32">
        <v>6.3</v>
      </c>
      <c r="AX33" s="32">
        <v>36.4</v>
      </c>
      <c r="AY33" s="32">
        <v>37.5</v>
      </c>
      <c r="AZ33" s="32">
        <v>37.5</v>
      </c>
      <c r="BA33" s="23"/>
      <c r="BB33" s="32">
        <v>36.200000000000003</v>
      </c>
      <c r="BC33" s="32">
        <v>36.200000000000003</v>
      </c>
      <c r="BD33" s="32">
        <v>36.200000000000003</v>
      </c>
      <c r="BE33" s="32">
        <v>36.200000000000003</v>
      </c>
      <c r="BF33" s="32">
        <v>6.3</v>
      </c>
      <c r="BG33" s="32">
        <v>6.3</v>
      </c>
      <c r="BH33" s="23"/>
      <c r="BI33" s="32">
        <v>37</v>
      </c>
      <c r="BJ33" s="32">
        <v>37</v>
      </c>
      <c r="BK33" s="32">
        <v>36.799999999999997</v>
      </c>
      <c r="BL33" s="32">
        <v>36.799999999999997</v>
      </c>
      <c r="BM33" s="23"/>
      <c r="BN33" s="32">
        <v>118.9</v>
      </c>
      <c r="BO33" s="32">
        <v>118.3</v>
      </c>
      <c r="BP33" s="23"/>
      <c r="BQ33" s="32">
        <v>36.200000000000003</v>
      </c>
      <c r="BR33" s="32">
        <v>36.200000000000003</v>
      </c>
      <c r="BS33" s="32">
        <v>37.5</v>
      </c>
      <c r="BT33" s="32">
        <v>37.5</v>
      </c>
      <c r="BU33" s="32">
        <v>6.3</v>
      </c>
      <c r="BV33" s="32">
        <v>6.3</v>
      </c>
      <c r="BW33" s="32">
        <v>0</v>
      </c>
      <c r="BX33" s="32">
        <v>0</v>
      </c>
      <c r="BY33" s="23"/>
      <c r="BZ33" s="32"/>
      <c r="CA33" s="23"/>
      <c r="CB33" s="23"/>
    </row>
    <row r="34" spans="1:80" s="5" customFormat="1">
      <c r="A34" s="20">
        <v>42725</v>
      </c>
      <c r="B34" s="21" t="s">
        <v>63</v>
      </c>
      <c r="C34" s="22"/>
      <c r="D34" s="43">
        <v>36.5</v>
      </c>
      <c r="E34" s="43">
        <v>36.5</v>
      </c>
      <c r="F34" s="43">
        <v>37.1</v>
      </c>
      <c r="G34" s="43">
        <v>37.1</v>
      </c>
      <c r="H34" s="43">
        <v>0</v>
      </c>
      <c r="I34" s="43">
        <v>0</v>
      </c>
      <c r="J34" s="43">
        <v>6.2</v>
      </c>
      <c r="K34" s="43">
        <v>6.3</v>
      </c>
      <c r="L34" s="43">
        <v>6.3</v>
      </c>
      <c r="M34" s="43">
        <v>6.3</v>
      </c>
      <c r="N34" s="32"/>
      <c r="O34" s="32">
        <v>36.6</v>
      </c>
      <c r="P34" s="32">
        <v>36.6</v>
      </c>
      <c r="Q34" s="32"/>
      <c r="R34" s="32">
        <v>36.799999999999997</v>
      </c>
      <c r="S34" s="32">
        <v>36.799999999999997</v>
      </c>
      <c r="T34" s="32">
        <v>36.5</v>
      </c>
      <c r="U34" s="32">
        <v>36.5</v>
      </c>
      <c r="V34" s="32">
        <v>6.2</v>
      </c>
      <c r="W34" s="32">
        <v>6.1</v>
      </c>
      <c r="X34" s="32">
        <v>0</v>
      </c>
      <c r="Y34" s="32">
        <v>0</v>
      </c>
      <c r="Z34" s="23"/>
      <c r="AA34" s="32">
        <v>35.799999999999997</v>
      </c>
      <c r="AB34" s="32">
        <v>35.799999999999997</v>
      </c>
      <c r="AC34" s="32">
        <v>36.5</v>
      </c>
      <c r="AD34" s="32">
        <v>36.5</v>
      </c>
      <c r="AE34" s="32">
        <v>6.2</v>
      </c>
      <c r="AF34" s="32">
        <v>6.3</v>
      </c>
      <c r="AG34" s="32">
        <v>0</v>
      </c>
      <c r="AH34" s="32">
        <v>0</v>
      </c>
      <c r="AI34" s="23"/>
      <c r="AJ34" s="32">
        <v>36.4</v>
      </c>
      <c r="AK34" s="32">
        <v>36.4</v>
      </c>
      <c r="AL34" s="32">
        <v>36.700000000000003</v>
      </c>
      <c r="AM34" s="32">
        <v>36.700000000000003</v>
      </c>
      <c r="AN34" s="32">
        <v>6.2</v>
      </c>
      <c r="AO34" s="32">
        <v>6.1</v>
      </c>
      <c r="AP34" s="32">
        <v>0</v>
      </c>
      <c r="AQ34" s="32">
        <v>0</v>
      </c>
      <c r="AR34" s="23"/>
      <c r="AS34" s="32">
        <v>6.2</v>
      </c>
      <c r="AT34" s="32">
        <v>6.1</v>
      </c>
      <c r="AU34" s="23"/>
      <c r="AV34" s="32">
        <v>6.3</v>
      </c>
      <c r="AW34" s="32">
        <v>6.3</v>
      </c>
      <c r="AX34" s="32">
        <v>36.4</v>
      </c>
      <c r="AY34" s="32">
        <v>37.5</v>
      </c>
      <c r="AZ34" s="32">
        <v>37.5</v>
      </c>
      <c r="BA34" s="23"/>
      <c r="BB34" s="32">
        <v>36.200000000000003</v>
      </c>
      <c r="BC34" s="32">
        <v>36.200000000000003</v>
      </c>
      <c r="BD34" s="32">
        <v>36.299999999999997</v>
      </c>
      <c r="BE34" s="32">
        <v>36.299999999999997</v>
      </c>
      <c r="BF34" s="32">
        <v>6.3</v>
      </c>
      <c r="BG34" s="32">
        <v>6.3</v>
      </c>
      <c r="BH34" s="23"/>
      <c r="BI34" s="32">
        <v>37.1</v>
      </c>
      <c r="BJ34" s="32">
        <v>37.1</v>
      </c>
      <c r="BK34" s="32">
        <v>36.5</v>
      </c>
      <c r="BL34" s="32">
        <v>36.5</v>
      </c>
      <c r="BM34" s="23"/>
      <c r="BN34" s="32">
        <v>118.8</v>
      </c>
      <c r="BO34" s="32">
        <v>118.2</v>
      </c>
      <c r="BP34" s="23"/>
      <c r="BQ34" s="32">
        <v>36.299999999999997</v>
      </c>
      <c r="BR34" s="32">
        <v>36.299999999999997</v>
      </c>
      <c r="BS34" s="32">
        <v>37.5</v>
      </c>
      <c r="BT34" s="32">
        <v>37.5</v>
      </c>
      <c r="BU34" s="32">
        <v>6.3</v>
      </c>
      <c r="BV34" s="32">
        <v>6.3</v>
      </c>
      <c r="BW34" s="32">
        <v>0</v>
      </c>
      <c r="BX34" s="32">
        <v>0</v>
      </c>
      <c r="BY34" s="23"/>
      <c r="BZ34" s="32"/>
      <c r="CA34" s="23"/>
      <c r="CB34" s="23"/>
    </row>
    <row r="35" spans="1:80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87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>
      <c r="A39" s="2"/>
      <c r="K39" s="29"/>
    </row>
    <row r="40" spans="1:80">
      <c r="A40" s="2"/>
      <c r="K40" s="29"/>
    </row>
    <row r="41" spans="1:80">
      <c r="A41" s="2"/>
      <c r="K41" s="29"/>
    </row>
    <row r="42" spans="1:80">
      <c r="K42" s="29"/>
      <c r="R42" s="27"/>
      <c r="AJ42" s="27"/>
      <c r="AV42" s="27"/>
      <c r="BN42" s="27"/>
    </row>
    <row r="43" spans="1:80">
      <c r="K43" s="29"/>
      <c r="R43" s="27"/>
      <c r="AJ43" s="27"/>
      <c r="AV43" s="27"/>
      <c r="BN43" s="27" t="s">
        <v>69</v>
      </c>
    </row>
    <row r="44" spans="1:80">
      <c r="K44" s="29"/>
      <c r="R44" s="27"/>
      <c r="AJ44" s="27"/>
      <c r="AV44" s="27"/>
      <c r="BN44" s="27" t="s">
        <v>70</v>
      </c>
    </row>
    <row r="45" spans="1:80">
      <c r="A45" s="2"/>
      <c r="H45" s="2" t="s">
        <v>71</v>
      </c>
      <c r="K45" s="29"/>
      <c r="S45" s="27"/>
      <c r="T45" s="27"/>
      <c r="Y45" s="2" t="s">
        <v>72</v>
      </c>
      <c r="AK45" s="27"/>
      <c r="AL45" s="27"/>
      <c r="AQ45" s="2" t="s">
        <v>73</v>
      </c>
      <c r="AW45" s="27"/>
      <c r="AX45" s="27"/>
      <c r="BC45" s="2" t="s">
        <v>74</v>
      </c>
      <c r="BO45" s="27"/>
      <c r="BP45" s="27"/>
      <c r="BQ45" s="2"/>
      <c r="BR45" s="2"/>
      <c r="BS45" s="2"/>
      <c r="BT45" s="2"/>
      <c r="BU45" s="2" t="s">
        <v>75</v>
      </c>
      <c r="BV45" s="2"/>
    </row>
  </sheetData>
  <mergeCells count="28">
    <mergeCell ref="BY8:BY9"/>
    <mergeCell ref="BZ8:BZ9"/>
    <mergeCell ref="CA8:CA9"/>
    <mergeCell ref="CB8:CB9"/>
    <mergeCell ref="BH8:BH9"/>
    <mergeCell ref="BI8:BL8"/>
    <mergeCell ref="BM8:BM9"/>
    <mergeCell ref="BN8:BO8"/>
    <mergeCell ref="BP8:BP9"/>
    <mergeCell ref="BQ8:BX8"/>
    <mergeCell ref="BB8:BG8"/>
    <mergeCell ref="Q8:Q9"/>
    <mergeCell ref="R8:Y8"/>
    <mergeCell ref="Z8:Z9"/>
    <mergeCell ref="AA8:AH8"/>
    <mergeCell ref="AI8:AI9"/>
    <mergeCell ref="AJ8:AQ8"/>
    <mergeCell ref="AR8:AR9"/>
    <mergeCell ref="AS8:AT8"/>
    <mergeCell ref="AU8:AU9"/>
    <mergeCell ref="AV8:AZ8"/>
    <mergeCell ref="BA8:BA9"/>
    <mergeCell ref="O8:P8"/>
    <mergeCell ref="A8:A9"/>
    <mergeCell ref="B8:B9"/>
    <mergeCell ref="C8:C9"/>
    <mergeCell ref="D8:M8"/>
    <mergeCell ref="N8:N9"/>
  </mergeCells>
  <conditionalFormatting sqref="BQ35:BQ38 BO35:BO38 AQ35:AQ38 CB35:CB38">
    <cfRule type="cellIs" dxfId="37" priority="59" stopIfTrue="1" operator="equal">
      <formula>AQ$39</formula>
    </cfRule>
    <cfRule type="cellIs" dxfId="36" priority="60" stopIfTrue="1" operator="equal">
      <formula>#REF!</formula>
    </cfRule>
  </conditionalFormatting>
  <conditionalFormatting sqref="CA35:CA38">
    <cfRule type="cellIs" dxfId="35" priority="57" stopIfTrue="1" operator="equal">
      <formula>CA$39</formula>
    </cfRule>
    <cfRule type="cellIs" dxfId="34" priority="58" stopIfTrue="1" operator="equal">
      <formula>#REF!</formula>
    </cfRule>
  </conditionalFormatting>
  <conditionalFormatting sqref="BS35:BV38">
    <cfRule type="cellIs" dxfId="33" priority="55" stopIfTrue="1" operator="equal">
      <formula>BS$39</formula>
    </cfRule>
    <cfRule type="cellIs" dxfId="32" priority="56" stopIfTrue="1" operator="equal">
      <formula>#REF!</formula>
    </cfRule>
  </conditionalFormatting>
  <conditionalFormatting sqref="BA35:BA38 AU35:AU38 N11:CB34 AW35:AW38 AV35">
    <cfRule type="cellIs" dxfId="31" priority="53" stopIfTrue="1" operator="equal">
      <formula>#REF!</formula>
    </cfRule>
    <cfRule type="cellIs" dxfId="30" priority="54" stopIfTrue="1" operator="equal">
      <formula>#REF!</formula>
    </cfRule>
  </conditionalFormatting>
  <conditionalFormatting sqref="BW35:BY38">
    <cfRule type="cellIs" dxfId="29" priority="45" stopIfTrue="1" operator="equal">
      <formula>BW$39</formula>
    </cfRule>
    <cfRule type="cellIs" dxfId="28" priority="46" stopIfTrue="1" operator="equal">
      <formula>#REF!</formula>
    </cfRule>
  </conditionalFormatting>
  <conditionalFormatting sqref="BZ35:BZ38">
    <cfRule type="cellIs" dxfId="27" priority="11" stopIfTrue="1" operator="equal">
      <formula>BZ$39</formula>
    </cfRule>
    <cfRule type="cellIs" dxfId="26" priority="12" stopIfTrue="1" operator="equal">
      <formula>#REF!</formula>
    </cfRule>
  </conditionalFormatting>
  <conditionalFormatting sqref="BB35:BB38 L35:L38 BF35:BG38">
    <cfRule type="cellIs" dxfId="25" priority="69" stopIfTrue="1" operator="equal">
      <formula>L$39</formula>
    </cfRule>
    <cfRule type="cellIs" dxfId="24" priority="70" stopIfTrue="1" operator="equal">
      <formula>#REF!</formula>
    </cfRule>
  </conditionalFormatting>
  <conditionalFormatting sqref="U35:U38 AD35:AD38 AM35:AM38 H35:I38 BI35:BJ38 K35:K38 AX35:AX38 BM35:BM38 BN35">
    <cfRule type="cellIs" dxfId="23" priority="75" stopIfTrue="1" operator="equal">
      <formula>H$39</formula>
    </cfRule>
    <cfRule type="cellIs" dxfId="22" priority="76" stopIfTrue="1" operator="equal">
      <formula>#REF!</formula>
    </cfRule>
  </conditionalFormatting>
  <conditionalFormatting sqref="Z35:AB38 BK35:BK38 R35 C35:G38 M35:M38 AZ35:BA38 S35:S38 AI35:AI38 AK35:AK38 AJ35">
    <cfRule type="cellIs" dxfId="21" priority="93" stopIfTrue="1" operator="equal">
      <formula>C$39</formula>
    </cfRule>
    <cfRule type="cellIs" dxfId="20" priority="94" stopIfTrue="1" operator="equal">
      <formula>#REF!</formula>
    </cfRule>
  </conditionalFormatting>
  <conditionalFormatting sqref="V35:V38 AE35:AE38 AN35:AN38 BE35:BE38">
    <cfRule type="cellIs" dxfId="19" priority="113" stopIfTrue="1" operator="equal">
      <formula>V$39</formula>
    </cfRule>
    <cfRule type="cellIs" dxfId="18" priority="114" stopIfTrue="1" operator="equal">
      <formula>#REF!</formula>
    </cfRule>
  </conditionalFormatting>
  <conditionalFormatting sqref="W35:Y38 BH35:BH38 BL35:BL38 AF35:AH38 AO35:AP38">
    <cfRule type="cellIs" dxfId="17" priority="121" stopIfTrue="1" operator="equal">
      <formula>W$39</formula>
    </cfRule>
    <cfRule type="cellIs" dxfId="16" priority="122" stopIfTrue="1" operator="equal">
      <formula>#REF!</formula>
    </cfRule>
  </conditionalFormatting>
  <conditionalFormatting sqref="T35:T38 AC35:AC38 BR35:BR38">
    <cfRule type="cellIs" dxfId="15" priority="131" stopIfTrue="1" operator="equal">
      <formula>T$39</formula>
    </cfRule>
    <cfRule type="cellIs" dxfId="14" priority="132" stopIfTrue="1" operator="equal">
      <formula>#REF!</formula>
    </cfRule>
  </conditionalFormatting>
  <conditionalFormatting sqref="BC35:BC38">
    <cfRule type="cellIs" dxfId="13" priority="137" stopIfTrue="1" operator="equal">
      <formula>BC$39</formula>
    </cfRule>
    <cfRule type="cellIs" dxfId="12" priority="138" stopIfTrue="1" operator="equal">
      <formula>#REF!</formula>
    </cfRule>
  </conditionalFormatting>
  <conditionalFormatting sqref="BD35:BD38 BA35:BA38 O35:Q38 AR35:AR38">
    <cfRule type="cellIs" dxfId="11" priority="139" stopIfTrue="1" operator="equal">
      <formula>O$39</formula>
    </cfRule>
    <cfRule type="cellIs" dxfId="10" priority="140" stopIfTrue="1" operator="equal">
      <formula>#REF!</formula>
    </cfRule>
  </conditionalFormatting>
  <conditionalFormatting sqref="J35:J38">
    <cfRule type="cellIs" dxfId="9" priority="147" stopIfTrue="1" operator="equal">
      <formula>J$39</formula>
    </cfRule>
    <cfRule type="cellIs" dxfId="8" priority="148" stopIfTrue="1" operator="equal">
      <formula>#REF!</formula>
    </cfRule>
  </conditionalFormatting>
  <conditionalFormatting sqref="AY35:AY38 AS35:AU38">
    <cfRule type="cellIs" dxfId="7" priority="149" stopIfTrue="1" operator="equal">
      <formula>AS$39</formula>
    </cfRule>
    <cfRule type="cellIs" dxfId="6" priority="150" stopIfTrue="1" operator="equal">
      <formula>#REF!</formula>
    </cfRule>
  </conditionalFormatting>
  <conditionalFormatting sqref="N35:N38 BP35:BP38">
    <cfRule type="cellIs" dxfId="5" priority="153" stopIfTrue="1" operator="equal">
      <formula>N$39</formula>
    </cfRule>
    <cfRule type="cellIs" dxfId="4" priority="154" stopIfTrue="1" operator="equal">
      <formula>#REF!</formula>
    </cfRule>
  </conditionalFormatting>
  <conditionalFormatting sqref="AU35:AU38">
    <cfRule type="cellIs" dxfId="3" priority="157" stopIfTrue="1" operator="equal">
      <formula>AW$39</formula>
    </cfRule>
    <cfRule type="cellIs" dxfId="2" priority="158" stopIfTrue="1" operator="equal">
      <formula>#REF!</formula>
    </cfRule>
  </conditionalFormatting>
  <conditionalFormatting sqref="AL35:AL38">
    <cfRule type="cellIs" dxfId="1" priority="159" stopIfTrue="1" operator="equal">
      <formula>AL$39</formula>
    </cfRule>
    <cfRule type="cellIs" dxfId="0" priority="160" stopIfTrue="1" operator="equal">
      <formula>#REF!</formula>
    </cfRule>
  </conditionalFormatting>
  <printOptions horizontalCentered="1" verticalCentered="1"/>
  <pageMargins left="0.6692913385826772" right="0.28999999999999998" top="0.73" bottom="0.5" header="0.51181102362204722" footer="0.43"/>
  <pageSetup paperSize="9" scale="76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45"/>
  <sheetViews>
    <sheetView zoomScale="60" zoomScaleNormal="60" workbookViewId="0">
      <selection activeCell="A2" sqref="A2"/>
    </sheetView>
  </sheetViews>
  <sheetFormatPr defaultColWidth="12.7109375" defaultRowHeight="12.75"/>
  <cols>
    <col min="1" max="1" width="11.42578125" style="27" customWidth="1"/>
    <col min="2" max="2" width="8" style="27" customWidth="1"/>
    <col min="3" max="3" width="10.42578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>
      <c r="A1" s="1"/>
      <c r="B1" s="1"/>
      <c r="C1" s="1"/>
      <c r="H1" s="3"/>
      <c r="I1" s="4"/>
    </row>
    <row r="2" spans="1:83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U2" s="7"/>
      <c r="V2" s="7"/>
      <c r="AB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37"/>
    </row>
    <row r="3" spans="1:83" s="6" customFormat="1" ht="15.75">
      <c r="B3" s="8"/>
      <c r="C3" s="8"/>
      <c r="D3" s="8"/>
      <c r="E3" s="8"/>
      <c r="F3" s="8"/>
      <c r="G3" s="8"/>
      <c r="H3" s="8"/>
      <c r="I3" s="8" t="s">
        <v>78</v>
      </c>
      <c r="J3" s="8"/>
      <c r="K3" s="8"/>
      <c r="L3" s="8"/>
      <c r="M3" s="8"/>
      <c r="N3" s="8"/>
      <c r="O3" s="8"/>
      <c r="P3" s="8"/>
      <c r="Q3" s="8"/>
      <c r="R3" s="8"/>
      <c r="S3" s="8"/>
      <c r="U3" s="8"/>
      <c r="V3" s="8"/>
      <c r="AB3" s="7" t="str">
        <f t="shared" ref="AB3:AB5" si="0">$I3</f>
        <v>РЕЗУЛЬТАТОВ  ЗАМЕРА  ПОТОКОРАСПРЕДЕЛЕНИЯ</v>
      </c>
      <c r="AQ3" s="7" t="str">
        <f t="shared" ref="AQ3:AQ5" si="1">$I3</f>
        <v>РЕЗУЛЬТАТОВ  ЗАМЕРА  ПОТОКОРАСПРЕДЕЛЕНИЯ</v>
      </c>
      <c r="BD3" s="7" t="str">
        <f t="shared" ref="BD3:BD5" si="2">$I3</f>
        <v>РЕЗУЛЬТАТОВ  ЗАМЕРА  ПОТОКОРАСПРЕДЕЛЕНИЯ</v>
      </c>
      <c r="BN3" s="8"/>
      <c r="BT3" s="7" t="str">
        <f t="shared" ref="BT3:BT5" si="3">$I3</f>
        <v>РЕЗУЛЬТАТОВ  ЗАМЕРА  ПОТОКОРАСПРЕДЕЛЕНИЯ</v>
      </c>
    </row>
    <row r="4" spans="1:83" s="9" customFormat="1" ht="15.75">
      <c r="B4" s="8"/>
      <c r="C4" s="8"/>
      <c r="D4" s="8"/>
      <c r="E4" s="8"/>
      <c r="F4" s="8"/>
      <c r="G4" s="8"/>
      <c r="H4" s="8"/>
      <c r="I4" s="8" t="s">
        <v>86</v>
      </c>
      <c r="J4" s="8"/>
      <c r="K4" s="8"/>
      <c r="L4" s="8"/>
      <c r="M4" s="8"/>
      <c r="N4" s="8"/>
      <c r="O4" s="8"/>
      <c r="P4" s="8"/>
      <c r="Q4" s="8"/>
      <c r="R4" s="8"/>
      <c r="S4" s="8"/>
      <c r="U4" s="8"/>
      <c r="V4" s="8"/>
      <c r="AB4" s="7" t="str">
        <f t="shared" si="0"/>
        <v xml:space="preserve">за  21 Декабря 2016 года (время московское). </v>
      </c>
      <c r="AQ4" s="7" t="str">
        <f t="shared" si="1"/>
        <v xml:space="preserve">за  21 Декабря 2016 года (время московское). </v>
      </c>
      <c r="BD4" s="7" t="str">
        <f t="shared" si="2"/>
        <v xml:space="preserve">за  21 Декабря 2016 года (время московское). </v>
      </c>
      <c r="BN4" s="8"/>
      <c r="BT4" s="7" t="str">
        <f t="shared" si="3"/>
        <v xml:space="preserve">за  21 Декабря 2016 года (время московское). </v>
      </c>
    </row>
    <row r="5" spans="1:83" s="10" customFormat="1" ht="15.75">
      <c r="B5" s="11"/>
      <c r="C5" s="11"/>
      <c r="D5" s="11"/>
      <c r="E5" s="11"/>
      <c r="F5" s="11"/>
      <c r="G5" s="11"/>
      <c r="H5" s="11"/>
      <c r="I5" s="11" t="s">
        <v>83</v>
      </c>
      <c r="J5" s="11"/>
      <c r="K5" s="11"/>
      <c r="L5" s="11"/>
      <c r="M5" s="11"/>
      <c r="N5" s="38"/>
      <c r="O5" s="11"/>
      <c r="P5" s="11"/>
      <c r="Q5" s="11"/>
      <c r="R5" s="11"/>
      <c r="S5" s="11"/>
      <c r="U5" s="11"/>
      <c r="V5" s="11"/>
      <c r="AB5" s="7" t="str">
        <f t="shared" si="0"/>
        <v>по АО  "Черногорэнерго".</v>
      </c>
      <c r="AQ5" s="7" t="str">
        <f t="shared" si="1"/>
        <v>по АО  "Черногорэнерго".</v>
      </c>
      <c r="BD5" s="7" t="str">
        <f t="shared" si="2"/>
        <v>по АО  "Черногорэнерго".</v>
      </c>
      <c r="BN5" s="11"/>
      <c r="BT5" s="7" t="str">
        <f t="shared" si="3"/>
        <v>по АО  "Черногорэнерго".</v>
      </c>
    </row>
    <row r="6" spans="1:83">
      <c r="A6" s="12"/>
      <c r="B6" s="12"/>
      <c r="C6" s="12"/>
      <c r="G6" s="13"/>
      <c r="AV6" s="14"/>
    </row>
    <row r="7" spans="1:83">
      <c r="A7" s="15"/>
      <c r="B7" s="15"/>
      <c r="C7" s="15"/>
      <c r="D7" s="15"/>
      <c r="E7" s="15"/>
      <c r="G7" s="15"/>
      <c r="H7" s="15"/>
    </row>
    <row r="8" spans="1:83" s="16" customFormat="1" ht="45" customHeight="1">
      <c r="A8" s="49" t="s">
        <v>2</v>
      </c>
      <c r="B8" s="50" t="s">
        <v>3</v>
      </c>
      <c r="C8" s="51" t="s">
        <v>4</v>
      </c>
      <c r="D8" s="52" t="s">
        <v>5</v>
      </c>
      <c r="E8" s="53"/>
      <c r="F8" s="53"/>
      <c r="G8" s="53"/>
      <c r="H8" s="53"/>
      <c r="I8" s="53"/>
      <c r="J8" s="53"/>
      <c r="K8" s="53"/>
      <c r="L8" s="53"/>
      <c r="M8" s="53"/>
      <c r="N8" s="51" t="s">
        <v>5</v>
      </c>
      <c r="O8" s="55" t="s">
        <v>6</v>
      </c>
      <c r="P8" s="56"/>
      <c r="Q8" s="57" t="s">
        <v>6</v>
      </c>
      <c r="R8" s="52" t="s">
        <v>7</v>
      </c>
      <c r="S8" s="53"/>
      <c r="T8" s="53"/>
      <c r="U8" s="53"/>
      <c r="V8" s="53"/>
      <c r="W8" s="53"/>
      <c r="X8" s="53"/>
      <c r="Y8" s="59"/>
      <c r="Z8" s="51" t="s">
        <v>8</v>
      </c>
      <c r="AA8" s="52" t="s">
        <v>9</v>
      </c>
      <c r="AB8" s="53"/>
      <c r="AC8" s="53"/>
      <c r="AD8" s="53"/>
      <c r="AE8" s="53"/>
      <c r="AF8" s="53"/>
      <c r="AG8" s="53"/>
      <c r="AH8" s="59"/>
      <c r="AI8" s="51" t="s">
        <v>10</v>
      </c>
      <c r="AJ8" s="54" t="s">
        <v>11</v>
      </c>
      <c r="AK8" s="54"/>
      <c r="AL8" s="54"/>
      <c r="AM8" s="54"/>
      <c r="AN8" s="54"/>
      <c r="AO8" s="54"/>
      <c r="AP8" s="54"/>
      <c r="AQ8" s="54"/>
      <c r="AR8" s="51" t="s">
        <v>12</v>
      </c>
      <c r="AS8" s="52" t="s">
        <v>13</v>
      </c>
      <c r="AT8" s="53"/>
      <c r="AU8" s="51" t="s">
        <v>13</v>
      </c>
      <c r="AV8" s="54" t="s">
        <v>14</v>
      </c>
      <c r="AW8" s="54"/>
      <c r="AX8" s="54"/>
      <c r="AY8" s="54"/>
      <c r="AZ8" s="54"/>
      <c r="BA8" s="51" t="s">
        <v>14</v>
      </c>
      <c r="BB8" s="54" t="s">
        <v>15</v>
      </c>
      <c r="BC8" s="54"/>
      <c r="BD8" s="54"/>
      <c r="BE8" s="54"/>
      <c r="BF8" s="54"/>
      <c r="BG8" s="54"/>
      <c r="BH8" s="51" t="s">
        <v>15</v>
      </c>
      <c r="BI8" s="52" t="s">
        <v>16</v>
      </c>
      <c r="BJ8" s="53"/>
      <c r="BK8" s="53"/>
      <c r="BL8" s="59"/>
      <c r="BM8" s="51" t="s">
        <v>16</v>
      </c>
      <c r="BN8" s="54" t="s">
        <v>17</v>
      </c>
      <c r="BO8" s="54"/>
      <c r="BP8" s="51" t="s">
        <v>17</v>
      </c>
      <c r="BQ8" s="60" t="s">
        <v>18</v>
      </c>
      <c r="BR8" s="61"/>
      <c r="BS8" s="61"/>
      <c r="BT8" s="61"/>
      <c r="BU8" s="61"/>
      <c r="BV8" s="61"/>
      <c r="BW8" s="61"/>
      <c r="BX8" s="62"/>
      <c r="BY8" s="51" t="s">
        <v>18</v>
      </c>
      <c r="BZ8" s="51"/>
      <c r="CA8" s="51"/>
      <c r="CB8" s="51"/>
      <c r="CC8" s="16" t="s">
        <v>66</v>
      </c>
    </row>
    <row r="9" spans="1:83" ht="25.5">
      <c r="A9" s="49"/>
      <c r="B9" s="50"/>
      <c r="C9" s="51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51"/>
      <c r="O9" s="17" t="s">
        <v>30</v>
      </c>
      <c r="P9" s="17" t="s">
        <v>31</v>
      </c>
      <c r="Q9" s="58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51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51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51"/>
      <c r="AS9" s="17" t="s">
        <v>34</v>
      </c>
      <c r="AT9" s="17" t="s">
        <v>65</v>
      </c>
      <c r="AU9" s="51"/>
      <c r="AV9" s="17" t="s">
        <v>67</v>
      </c>
      <c r="AW9" s="17" t="s">
        <v>68</v>
      </c>
      <c r="AX9" s="17" t="s">
        <v>20</v>
      </c>
      <c r="AY9" s="17" t="s">
        <v>22</v>
      </c>
      <c r="AZ9" s="17" t="s">
        <v>23</v>
      </c>
      <c r="BA9" s="51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51"/>
      <c r="BI9" s="17" t="s">
        <v>20</v>
      </c>
      <c r="BJ9" s="17" t="s">
        <v>21</v>
      </c>
      <c r="BK9" s="17" t="s">
        <v>22</v>
      </c>
      <c r="BL9" s="17" t="s">
        <v>23</v>
      </c>
      <c r="BM9" s="51"/>
      <c r="BN9" s="17" t="s">
        <v>36</v>
      </c>
      <c r="BO9" s="17" t="s">
        <v>37</v>
      </c>
      <c r="BP9" s="51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51"/>
      <c r="BZ9" s="51"/>
      <c r="CA9" s="51"/>
      <c r="CB9" s="51"/>
    </row>
    <row r="10" spans="1:83" s="5" customFormat="1" ht="12" customHeight="1">
      <c r="A10" s="18"/>
      <c r="B10" s="19" t="s">
        <v>38</v>
      </c>
      <c r="C10" s="19"/>
      <c r="D10" s="19" t="s">
        <v>77</v>
      </c>
      <c r="E10" s="19" t="s">
        <v>77</v>
      </c>
      <c r="F10" s="19" t="s">
        <v>77</v>
      </c>
      <c r="G10" s="19" t="s">
        <v>77</v>
      </c>
      <c r="H10" s="19" t="s">
        <v>77</v>
      </c>
      <c r="I10" s="19" t="s">
        <v>77</v>
      </c>
      <c r="J10" s="19" t="s">
        <v>77</v>
      </c>
      <c r="K10" s="19" t="s">
        <v>77</v>
      </c>
      <c r="L10" s="19" t="s">
        <v>77</v>
      </c>
      <c r="M10" s="19" t="s">
        <v>77</v>
      </c>
      <c r="N10" s="19"/>
      <c r="O10" s="19" t="s">
        <v>77</v>
      </c>
      <c r="P10" s="19" t="s">
        <v>77</v>
      </c>
      <c r="Q10" s="19"/>
      <c r="R10" s="19" t="s">
        <v>77</v>
      </c>
      <c r="S10" s="19" t="s">
        <v>77</v>
      </c>
      <c r="T10" s="19" t="s">
        <v>77</v>
      </c>
      <c r="U10" s="19" t="s">
        <v>77</v>
      </c>
      <c r="V10" s="19" t="s">
        <v>77</v>
      </c>
      <c r="W10" s="19" t="s">
        <v>77</v>
      </c>
      <c r="X10" s="19" t="s">
        <v>77</v>
      </c>
      <c r="Y10" s="19" t="s">
        <v>77</v>
      </c>
      <c r="Z10" s="19"/>
      <c r="AA10" s="19" t="s">
        <v>77</v>
      </c>
      <c r="AB10" s="19" t="s">
        <v>77</v>
      </c>
      <c r="AC10" s="19" t="s">
        <v>77</v>
      </c>
      <c r="AD10" s="19" t="s">
        <v>77</v>
      </c>
      <c r="AE10" s="19" t="s">
        <v>77</v>
      </c>
      <c r="AF10" s="19" t="s">
        <v>77</v>
      </c>
      <c r="AG10" s="19" t="s">
        <v>77</v>
      </c>
      <c r="AH10" s="19" t="s">
        <v>77</v>
      </c>
      <c r="AI10" s="19"/>
      <c r="AJ10" s="19" t="s">
        <v>77</v>
      </c>
      <c r="AK10" s="19" t="s">
        <v>77</v>
      </c>
      <c r="AL10" s="19" t="s">
        <v>77</v>
      </c>
      <c r="AM10" s="19" t="s">
        <v>77</v>
      </c>
      <c r="AN10" s="19" t="s">
        <v>77</v>
      </c>
      <c r="AO10" s="19" t="s">
        <v>77</v>
      </c>
      <c r="AP10" s="19" t="s">
        <v>77</v>
      </c>
      <c r="AQ10" s="19" t="s">
        <v>77</v>
      </c>
      <c r="AR10" s="19"/>
      <c r="AS10" s="19" t="s">
        <v>77</v>
      </c>
      <c r="AT10" s="19" t="s">
        <v>77</v>
      </c>
      <c r="AU10" s="19"/>
      <c r="AV10" s="19" t="s">
        <v>77</v>
      </c>
      <c r="AW10" s="19" t="s">
        <v>77</v>
      </c>
      <c r="AX10" s="19" t="s">
        <v>77</v>
      </c>
      <c r="AY10" s="19" t="s">
        <v>77</v>
      </c>
      <c r="AZ10" s="19" t="s">
        <v>77</v>
      </c>
      <c r="BA10" s="19"/>
      <c r="BB10" s="19" t="s">
        <v>77</v>
      </c>
      <c r="BC10" s="19" t="s">
        <v>77</v>
      </c>
      <c r="BD10" s="19" t="s">
        <v>77</v>
      </c>
      <c r="BE10" s="19" t="s">
        <v>77</v>
      </c>
      <c r="BF10" s="19" t="s">
        <v>77</v>
      </c>
      <c r="BG10" s="19" t="s">
        <v>77</v>
      </c>
      <c r="BH10" s="19"/>
      <c r="BI10" s="19" t="s">
        <v>77</v>
      </c>
      <c r="BJ10" s="19" t="s">
        <v>77</v>
      </c>
      <c r="BK10" s="19" t="s">
        <v>77</v>
      </c>
      <c r="BL10" s="19" t="s">
        <v>77</v>
      </c>
      <c r="BM10" s="19"/>
      <c r="BN10" s="19" t="s">
        <v>77</v>
      </c>
      <c r="BO10" s="19" t="s">
        <v>77</v>
      </c>
      <c r="BP10" s="19"/>
      <c r="BQ10" s="19" t="s">
        <v>77</v>
      </c>
      <c r="BR10" s="19" t="s">
        <v>77</v>
      </c>
      <c r="BS10" s="19" t="s">
        <v>77</v>
      </c>
      <c r="BT10" s="19" t="s">
        <v>77</v>
      </c>
      <c r="BU10" s="19" t="s">
        <v>77</v>
      </c>
      <c r="BV10" s="19" t="s">
        <v>77</v>
      </c>
      <c r="BW10" s="19" t="s">
        <v>77</v>
      </c>
      <c r="BX10" s="19" t="s">
        <v>77</v>
      </c>
      <c r="BY10" s="19"/>
      <c r="BZ10" s="19"/>
      <c r="CA10" s="19"/>
      <c r="CB10" s="19"/>
    </row>
    <row r="11" spans="1:83" s="5" customFormat="1" ht="12.75" customHeight="1">
      <c r="A11" s="20">
        <v>42725</v>
      </c>
      <c r="B11" s="21" t="s">
        <v>40</v>
      </c>
      <c r="C11" s="22"/>
      <c r="D11" s="45">
        <v>0</v>
      </c>
      <c r="E11" s="45">
        <v>72</v>
      </c>
      <c r="F11" s="45">
        <v>104</v>
      </c>
      <c r="G11" s="45">
        <v>33</v>
      </c>
      <c r="H11" s="45">
        <v>0</v>
      </c>
      <c r="I11" s="45">
        <v>0</v>
      </c>
      <c r="J11" s="45">
        <v>77</v>
      </c>
      <c r="K11" s="45">
        <v>35</v>
      </c>
      <c r="L11" s="45">
        <v>481</v>
      </c>
      <c r="M11" s="45">
        <v>722</v>
      </c>
      <c r="N11" s="47"/>
      <c r="O11" s="45">
        <v>161</v>
      </c>
      <c r="P11" s="45">
        <v>74</v>
      </c>
      <c r="Q11" s="47"/>
      <c r="R11" s="45">
        <v>203</v>
      </c>
      <c r="S11" s="45">
        <v>198</v>
      </c>
      <c r="T11" s="45">
        <v>0</v>
      </c>
      <c r="U11" s="45">
        <v>0</v>
      </c>
      <c r="V11" s="45">
        <v>0</v>
      </c>
      <c r="W11" s="45">
        <v>742</v>
      </c>
      <c r="X11" s="45">
        <v>0</v>
      </c>
      <c r="Y11" s="45">
        <v>0</v>
      </c>
      <c r="Z11" s="48"/>
      <c r="AA11" s="45">
        <v>144</v>
      </c>
      <c r="AB11" s="45">
        <v>88</v>
      </c>
      <c r="AC11" s="45">
        <v>149</v>
      </c>
      <c r="AD11" s="45">
        <v>108</v>
      </c>
      <c r="AE11" s="45">
        <v>442</v>
      </c>
      <c r="AF11" s="45">
        <v>718</v>
      </c>
      <c r="AG11" s="45">
        <v>0</v>
      </c>
      <c r="AH11" s="45">
        <v>0</v>
      </c>
      <c r="AI11" s="48"/>
      <c r="AJ11" s="45">
        <v>55</v>
      </c>
      <c r="AK11" s="45">
        <v>86</v>
      </c>
      <c r="AL11" s="45">
        <v>45</v>
      </c>
      <c r="AM11" s="45">
        <v>156</v>
      </c>
      <c r="AN11" s="45">
        <v>457</v>
      </c>
      <c r="AO11" s="45">
        <v>834</v>
      </c>
      <c r="AP11" s="45">
        <v>0</v>
      </c>
      <c r="AQ11" s="45">
        <v>0</v>
      </c>
      <c r="AR11" s="48"/>
      <c r="AS11" s="45">
        <v>164</v>
      </c>
      <c r="AT11" s="45">
        <v>59</v>
      </c>
      <c r="AU11" s="48"/>
      <c r="AV11" s="45">
        <v>0</v>
      </c>
      <c r="AW11" s="45">
        <v>0</v>
      </c>
      <c r="AX11" s="45">
        <v>146</v>
      </c>
      <c r="AY11" s="45">
        <v>121</v>
      </c>
      <c r="AZ11" s="45">
        <v>1</v>
      </c>
      <c r="BA11" s="48"/>
      <c r="BB11" s="45">
        <v>47</v>
      </c>
      <c r="BC11" s="45">
        <v>48</v>
      </c>
      <c r="BD11" s="45">
        <v>45</v>
      </c>
      <c r="BE11" s="45">
        <v>82</v>
      </c>
      <c r="BF11" s="45">
        <v>355</v>
      </c>
      <c r="BG11" s="45">
        <v>407</v>
      </c>
      <c r="BH11" s="48"/>
      <c r="BI11" s="45">
        <v>10</v>
      </c>
      <c r="BJ11" s="45">
        <v>4</v>
      </c>
      <c r="BK11" s="45">
        <v>20</v>
      </c>
      <c r="BL11" s="45">
        <v>9</v>
      </c>
      <c r="BM11" s="48"/>
      <c r="BN11" s="45">
        <v>69</v>
      </c>
      <c r="BO11" s="45">
        <v>68</v>
      </c>
      <c r="BP11" s="48"/>
      <c r="BQ11" s="45">
        <v>33</v>
      </c>
      <c r="BR11" s="45">
        <v>41</v>
      </c>
      <c r="BS11" s="45">
        <v>18</v>
      </c>
      <c r="BT11" s="45">
        <v>43</v>
      </c>
      <c r="BU11" s="45">
        <v>27</v>
      </c>
      <c r="BV11" s="45">
        <v>156</v>
      </c>
      <c r="BW11" s="45">
        <v>0</v>
      </c>
      <c r="BX11" s="45">
        <v>0</v>
      </c>
      <c r="BY11" s="23"/>
      <c r="BZ11" s="32"/>
      <c r="CA11" s="23"/>
      <c r="CB11" s="23"/>
      <c r="CC11" s="30"/>
      <c r="CE11" s="42"/>
    </row>
    <row r="12" spans="1:83" s="5" customFormat="1" ht="12.75" customHeight="1">
      <c r="A12" s="20">
        <v>42725</v>
      </c>
      <c r="B12" s="21" t="s">
        <v>41</v>
      </c>
      <c r="C12" s="22"/>
      <c r="D12" s="45">
        <v>0</v>
      </c>
      <c r="E12" s="45">
        <v>71</v>
      </c>
      <c r="F12" s="45">
        <v>103</v>
      </c>
      <c r="G12" s="45">
        <v>33</v>
      </c>
      <c r="H12" s="45">
        <v>0</v>
      </c>
      <c r="I12" s="45">
        <v>0</v>
      </c>
      <c r="J12" s="45">
        <v>77</v>
      </c>
      <c r="K12" s="45">
        <v>34</v>
      </c>
      <c r="L12" s="45">
        <v>481</v>
      </c>
      <c r="M12" s="45">
        <v>722</v>
      </c>
      <c r="N12" s="47"/>
      <c r="O12" s="45">
        <v>161</v>
      </c>
      <c r="P12" s="45">
        <v>74</v>
      </c>
      <c r="Q12" s="47"/>
      <c r="R12" s="45">
        <v>199</v>
      </c>
      <c r="S12" s="45">
        <v>200</v>
      </c>
      <c r="T12" s="45">
        <v>0</v>
      </c>
      <c r="U12" s="45">
        <v>0</v>
      </c>
      <c r="V12" s="45">
        <v>0</v>
      </c>
      <c r="W12" s="45">
        <v>711</v>
      </c>
      <c r="X12" s="45">
        <v>0</v>
      </c>
      <c r="Y12" s="45">
        <v>0</v>
      </c>
      <c r="Z12" s="48"/>
      <c r="AA12" s="45">
        <v>145</v>
      </c>
      <c r="AB12" s="45">
        <v>88</v>
      </c>
      <c r="AC12" s="45">
        <v>147</v>
      </c>
      <c r="AD12" s="45">
        <v>107</v>
      </c>
      <c r="AE12" s="45">
        <v>443</v>
      </c>
      <c r="AF12" s="45">
        <v>716</v>
      </c>
      <c r="AG12" s="45">
        <v>0</v>
      </c>
      <c r="AH12" s="45">
        <v>0</v>
      </c>
      <c r="AI12" s="48"/>
      <c r="AJ12" s="45">
        <v>55</v>
      </c>
      <c r="AK12" s="45">
        <v>86</v>
      </c>
      <c r="AL12" s="45">
        <v>44</v>
      </c>
      <c r="AM12" s="45">
        <v>155</v>
      </c>
      <c r="AN12" s="45">
        <v>457</v>
      </c>
      <c r="AO12" s="45">
        <v>833</v>
      </c>
      <c r="AP12" s="45">
        <v>0</v>
      </c>
      <c r="AQ12" s="45">
        <v>0</v>
      </c>
      <c r="AR12" s="48"/>
      <c r="AS12" s="45">
        <v>164</v>
      </c>
      <c r="AT12" s="45">
        <v>59</v>
      </c>
      <c r="AU12" s="48"/>
      <c r="AV12" s="45">
        <v>0</v>
      </c>
      <c r="AW12" s="45">
        <v>0</v>
      </c>
      <c r="AX12" s="45">
        <v>146</v>
      </c>
      <c r="AY12" s="45">
        <v>121</v>
      </c>
      <c r="AZ12" s="45">
        <v>1</v>
      </c>
      <c r="BA12" s="48"/>
      <c r="BB12" s="45">
        <v>47</v>
      </c>
      <c r="BC12" s="45">
        <v>47</v>
      </c>
      <c r="BD12" s="45">
        <v>44</v>
      </c>
      <c r="BE12" s="45">
        <v>82</v>
      </c>
      <c r="BF12" s="45">
        <v>356</v>
      </c>
      <c r="BG12" s="45">
        <v>404</v>
      </c>
      <c r="BH12" s="48"/>
      <c r="BI12" s="45">
        <v>10</v>
      </c>
      <c r="BJ12" s="45">
        <v>4</v>
      </c>
      <c r="BK12" s="45">
        <v>20</v>
      </c>
      <c r="BL12" s="45">
        <v>9</v>
      </c>
      <c r="BM12" s="48"/>
      <c r="BN12" s="45">
        <v>70</v>
      </c>
      <c r="BO12" s="45">
        <v>68</v>
      </c>
      <c r="BP12" s="48"/>
      <c r="BQ12" s="45">
        <v>34</v>
      </c>
      <c r="BR12" s="45">
        <v>42</v>
      </c>
      <c r="BS12" s="45">
        <v>18</v>
      </c>
      <c r="BT12" s="45">
        <v>43</v>
      </c>
      <c r="BU12" s="45">
        <v>27</v>
      </c>
      <c r="BV12" s="45">
        <v>157</v>
      </c>
      <c r="BW12" s="45">
        <v>0</v>
      </c>
      <c r="BX12" s="45">
        <v>0</v>
      </c>
      <c r="BY12" s="23"/>
      <c r="BZ12" s="32"/>
      <c r="CA12" s="23"/>
      <c r="CB12" s="23"/>
      <c r="CC12" s="30"/>
      <c r="CE12" s="42"/>
    </row>
    <row r="13" spans="1:83" s="5" customFormat="1" ht="12.75" customHeight="1">
      <c r="A13" s="20">
        <v>42725</v>
      </c>
      <c r="B13" s="21" t="s">
        <v>42</v>
      </c>
      <c r="C13" s="22"/>
      <c r="D13" s="45">
        <v>0</v>
      </c>
      <c r="E13" s="45">
        <v>72</v>
      </c>
      <c r="F13" s="45">
        <v>104</v>
      </c>
      <c r="G13" s="45">
        <v>33</v>
      </c>
      <c r="H13" s="45">
        <v>0</v>
      </c>
      <c r="I13" s="45">
        <v>0</v>
      </c>
      <c r="J13" s="45">
        <v>77</v>
      </c>
      <c r="K13" s="45">
        <v>35</v>
      </c>
      <c r="L13" s="45">
        <v>481</v>
      </c>
      <c r="M13" s="45">
        <v>722</v>
      </c>
      <c r="N13" s="47"/>
      <c r="O13" s="45">
        <v>160</v>
      </c>
      <c r="P13" s="45">
        <v>73</v>
      </c>
      <c r="Q13" s="47"/>
      <c r="R13" s="45">
        <v>197</v>
      </c>
      <c r="S13" s="45">
        <v>195</v>
      </c>
      <c r="T13" s="45">
        <v>0</v>
      </c>
      <c r="U13" s="45">
        <v>0</v>
      </c>
      <c r="V13" s="45">
        <v>0</v>
      </c>
      <c r="W13" s="45">
        <v>708</v>
      </c>
      <c r="X13" s="45">
        <v>0</v>
      </c>
      <c r="Y13" s="45">
        <v>0</v>
      </c>
      <c r="Z13" s="48"/>
      <c r="AA13" s="45">
        <v>145</v>
      </c>
      <c r="AB13" s="45">
        <v>88</v>
      </c>
      <c r="AC13" s="45">
        <v>148</v>
      </c>
      <c r="AD13" s="45">
        <v>108</v>
      </c>
      <c r="AE13" s="45">
        <v>442</v>
      </c>
      <c r="AF13" s="45">
        <v>714</v>
      </c>
      <c r="AG13" s="45">
        <v>0</v>
      </c>
      <c r="AH13" s="45">
        <v>0</v>
      </c>
      <c r="AI13" s="48"/>
      <c r="AJ13" s="45">
        <v>55</v>
      </c>
      <c r="AK13" s="45">
        <v>86</v>
      </c>
      <c r="AL13" s="45">
        <v>44</v>
      </c>
      <c r="AM13" s="45">
        <v>156</v>
      </c>
      <c r="AN13" s="45">
        <v>458</v>
      </c>
      <c r="AO13" s="45">
        <v>835</v>
      </c>
      <c r="AP13" s="45">
        <v>0</v>
      </c>
      <c r="AQ13" s="45">
        <v>0</v>
      </c>
      <c r="AR13" s="48"/>
      <c r="AS13" s="45">
        <v>165</v>
      </c>
      <c r="AT13" s="45">
        <v>59</v>
      </c>
      <c r="AU13" s="48"/>
      <c r="AV13" s="45">
        <v>0</v>
      </c>
      <c r="AW13" s="45">
        <v>0</v>
      </c>
      <c r="AX13" s="45">
        <v>147</v>
      </c>
      <c r="AY13" s="45">
        <v>121</v>
      </c>
      <c r="AZ13" s="45">
        <v>1</v>
      </c>
      <c r="BA13" s="48"/>
      <c r="BB13" s="45">
        <v>47</v>
      </c>
      <c r="BC13" s="45">
        <v>47</v>
      </c>
      <c r="BD13" s="45">
        <v>44</v>
      </c>
      <c r="BE13" s="45">
        <v>84</v>
      </c>
      <c r="BF13" s="45">
        <v>356</v>
      </c>
      <c r="BG13" s="45">
        <v>405</v>
      </c>
      <c r="BH13" s="48"/>
      <c r="BI13" s="45">
        <v>10</v>
      </c>
      <c r="BJ13" s="45">
        <v>4</v>
      </c>
      <c r="BK13" s="45">
        <v>20</v>
      </c>
      <c r="BL13" s="45">
        <v>9</v>
      </c>
      <c r="BM13" s="48"/>
      <c r="BN13" s="45">
        <v>69</v>
      </c>
      <c r="BO13" s="45">
        <v>68</v>
      </c>
      <c r="BP13" s="48"/>
      <c r="BQ13" s="45">
        <v>33</v>
      </c>
      <c r="BR13" s="45">
        <v>42</v>
      </c>
      <c r="BS13" s="45">
        <v>18</v>
      </c>
      <c r="BT13" s="45">
        <v>43</v>
      </c>
      <c r="BU13" s="45">
        <v>26</v>
      </c>
      <c r="BV13" s="45">
        <v>156</v>
      </c>
      <c r="BW13" s="45">
        <v>0</v>
      </c>
      <c r="BX13" s="45">
        <v>0</v>
      </c>
      <c r="BY13" s="23"/>
      <c r="BZ13" s="32"/>
      <c r="CA13" s="23"/>
      <c r="CB13" s="23"/>
      <c r="CC13" s="30"/>
      <c r="CE13" s="42"/>
    </row>
    <row r="14" spans="1:83" s="5" customFormat="1" ht="12.75" customHeight="1">
      <c r="A14" s="20">
        <v>42725</v>
      </c>
      <c r="B14" s="21" t="s">
        <v>43</v>
      </c>
      <c r="C14" s="22"/>
      <c r="D14" s="45">
        <v>0</v>
      </c>
      <c r="E14" s="45">
        <v>72</v>
      </c>
      <c r="F14" s="45">
        <v>103</v>
      </c>
      <c r="G14" s="45">
        <v>33</v>
      </c>
      <c r="H14" s="45">
        <v>0</v>
      </c>
      <c r="I14" s="45">
        <v>0</v>
      </c>
      <c r="J14" s="45">
        <v>81</v>
      </c>
      <c r="K14" s="45">
        <v>37</v>
      </c>
      <c r="L14" s="45">
        <v>481</v>
      </c>
      <c r="M14" s="45">
        <v>722</v>
      </c>
      <c r="N14" s="47"/>
      <c r="O14" s="45">
        <v>161</v>
      </c>
      <c r="P14" s="45">
        <v>74</v>
      </c>
      <c r="Q14" s="47"/>
      <c r="R14" s="45">
        <v>202</v>
      </c>
      <c r="S14" s="45">
        <v>197</v>
      </c>
      <c r="T14" s="45">
        <v>0</v>
      </c>
      <c r="U14" s="45">
        <v>0</v>
      </c>
      <c r="V14" s="45">
        <v>0</v>
      </c>
      <c r="W14" s="45">
        <v>615</v>
      </c>
      <c r="X14" s="45">
        <v>0</v>
      </c>
      <c r="Y14" s="45">
        <v>0</v>
      </c>
      <c r="Z14" s="48"/>
      <c r="AA14" s="45">
        <v>145</v>
      </c>
      <c r="AB14" s="45">
        <v>88</v>
      </c>
      <c r="AC14" s="45">
        <v>147</v>
      </c>
      <c r="AD14" s="45">
        <v>109</v>
      </c>
      <c r="AE14" s="45">
        <v>442</v>
      </c>
      <c r="AF14" s="45">
        <v>713</v>
      </c>
      <c r="AG14" s="45">
        <v>0</v>
      </c>
      <c r="AH14" s="45">
        <v>0</v>
      </c>
      <c r="AI14" s="48"/>
      <c r="AJ14" s="45">
        <v>55</v>
      </c>
      <c r="AK14" s="45">
        <v>86</v>
      </c>
      <c r="AL14" s="45">
        <v>44</v>
      </c>
      <c r="AM14" s="45">
        <v>156</v>
      </c>
      <c r="AN14" s="45">
        <v>458</v>
      </c>
      <c r="AO14" s="45">
        <v>834</v>
      </c>
      <c r="AP14" s="45">
        <v>0</v>
      </c>
      <c r="AQ14" s="45">
        <v>0</v>
      </c>
      <c r="AR14" s="48"/>
      <c r="AS14" s="45">
        <v>165</v>
      </c>
      <c r="AT14" s="45">
        <v>52</v>
      </c>
      <c r="AU14" s="48"/>
      <c r="AV14" s="45">
        <v>0</v>
      </c>
      <c r="AW14" s="45">
        <v>0</v>
      </c>
      <c r="AX14" s="45">
        <v>147</v>
      </c>
      <c r="AY14" s="45">
        <v>121</v>
      </c>
      <c r="AZ14" s="45">
        <v>1</v>
      </c>
      <c r="BA14" s="48"/>
      <c r="BB14" s="45">
        <v>47</v>
      </c>
      <c r="BC14" s="45">
        <v>48</v>
      </c>
      <c r="BD14" s="45">
        <v>44</v>
      </c>
      <c r="BE14" s="45">
        <v>83</v>
      </c>
      <c r="BF14" s="45">
        <v>357</v>
      </c>
      <c r="BG14" s="45">
        <v>405</v>
      </c>
      <c r="BH14" s="48"/>
      <c r="BI14" s="45">
        <v>10</v>
      </c>
      <c r="BJ14" s="45">
        <v>4</v>
      </c>
      <c r="BK14" s="45">
        <v>20</v>
      </c>
      <c r="BL14" s="45">
        <v>9</v>
      </c>
      <c r="BM14" s="48"/>
      <c r="BN14" s="45">
        <v>69</v>
      </c>
      <c r="BO14" s="45">
        <v>68</v>
      </c>
      <c r="BP14" s="48"/>
      <c r="BQ14" s="45">
        <v>33</v>
      </c>
      <c r="BR14" s="45">
        <v>42</v>
      </c>
      <c r="BS14" s="45">
        <v>18</v>
      </c>
      <c r="BT14" s="45">
        <v>43</v>
      </c>
      <c r="BU14" s="45">
        <v>27</v>
      </c>
      <c r="BV14" s="45">
        <v>156</v>
      </c>
      <c r="BW14" s="45">
        <v>0</v>
      </c>
      <c r="BX14" s="45">
        <v>0</v>
      </c>
      <c r="BY14" s="23"/>
      <c r="BZ14" s="32"/>
      <c r="CA14" s="23"/>
      <c r="CB14" s="23"/>
      <c r="CC14" s="30"/>
      <c r="CE14" s="42"/>
    </row>
    <row r="15" spans="1:83" s="5" customFormat="1">
      <c r="A15" s="20">
        <v>42725</v>
      </c>
      <c r="B15" s="21" t="s">
        <v>44</v>
      </c>
      <c r="C15" s="22"/>
      <c r="D15" s="45">
        <v>0</v>
      </c>
      <c r="E15" s="45">
        <v>72</v>
      </c>
      <c r="F15" s="45">
        <v>104</v>
      </c>
      <c r="G15" s="45">
        <v>33</v>
      </c>
      <c r="H15" s="45">
        <v>0</v>
      </c>
      <c r="I15" s="45">
        <v>0</v>
      </c>
      <c r="J15" s="45">
        <v>80</v>
      </c>
      <c r="K15" s="45">
        <v>38</v>
      </c>
      <c r="L15" s="45">
        <v>481</v>
      </c>
      <c r="M15" s="45">
        <v>722</v>
      </c>
      <c r="N15" s="47"/>
      <c r="O15" s="45">
        <v>160</v>
      </c>
      <c r="P15" s="45">
        <v>73</v>
      </c>
      <c r="Q15" s="47"/>
      <c r="R15" s="45">
        <v>197</v>
      </c>
      <c r="S15" s="45">
        <v>196</v>
      </c>
      <c r="T15" s="45">
        <v>0</v>
      </c>
      <c r="U15" s="45">
        <v>0</v>
      </c>
      <c r="V15" s="45">
        <v>0</v>
      </c>
      <c r="W15" s="45">
        <v>623</v>
      </c>
      <c r="X15" s="45">
        <v>0</v>
      </c>
      <c r="Y15" s="45">
        <v>0</v>
      </c>
      <c r="Z15" s="48"/>
      <c r="AA15" s="45">
        <v>144</v>
      </c>
      <c r="AB15" s="45">
        <v>88</v>
      </c>
      <c r="AC15" s="45">
        <v>147</v>
      </c>
      <c r="AD15" s="45">
        <v>109</v>
      </c>
      <c r="AE15" s="45">
        <v>444</v>
      </c>
      <c r="AF15" s="45">
        <v>615</v>
      </c>
      <c r="AG15" s="45">
        <v>0</v>
      </c>
      <c r="AH15" s="45">
        <v>0</v>
      </c>
      <c r="AI15" s="48"/>
      <c r="AJ15" s="45">
        <v>55</v>
      </c>
      <c r="AK15" s="45">
        <v>86</v>
      </c>
      <c r="AL15" s="45">
        <v>45</v>
      </c>
      <c r="AM15" s="45">
        <v>156</v>
      </c>
      <c r="AN15" s="45">
        <v>461</v>
      </c>
      <c r="AO15" s="45">
        <v>836</v>
      </c>
      <c r="AP15" s="45">
        <v>0</v>
      </c>
      <c r="AQ15" s="45">
        <v>0</v>
      </c>
      <c r="AR15" s="48"/>
      <c r="AS15" s="45">
        <v>168</v>
      </c>
      <c r="AT15" s="45">
        <v>50</v>
      </c>
      <c r="AU15" s="48"/>
      <c r="AV15" s="45">
        <v>0</v>
      </c>
      <c r="AW15" s="45">
        <v>0</v>
      </c>
      <c r="AX15" s="45">
        <v>147</v>
      </c>
      <c r="AY15" s="45">
        <v>121</v>
      </c>
      <c r="AZ15" s="45">
        <v>1</v>
      </c>
      <c r="BA15" s="48"/>
      <c r="BB15" s="45">
        <v>47</v>
      </c>
      <c r="BC15" s="45">
        <v>49</v>
      </c>
      <c r="BD15" s="45">
        <v>44</v>
      </c>
      <c r="BE15" s="45">
        <v>83</v>
      </c>
      <c r="BF15" s="45">
        <v>357</v>
      </c>
      <c r="BG15" s="45">
        <v>405</v>
      </c>
      <c r="BH15" s="48"/>
      <c r="BI15" s="45">
        <v>10</v>
      </c>
      <c r="BJ15" s="45">
        <v>4</v>
      </c>
      <c r="BK15" s="45">
        <v>20</v>
      </c>
      <c r="BL15" s="45">
        <v>9</v>
      </c>
      <c r="BM15" s="48"/>
      <c r="BN15" s="45">
        <v>69</v>
      </c>
      <c r="BO15" s="45">
        <v>68</v>
      </c>
      <c r="BP15" s="48"/>
      <c r="BQ15" s="45">
        <v>33</v>
      </c>
      <c r="BR15" s="45">
        <v>42</v>
      </c>
      <c r="BS15" s="45">
        <v>18</v>
      </c>
      <c r="BT15" s="45">
        <v>43</v>
      </c>
      <c r="BU15" s="45">
        <v>27</v>
      </c>
      <c r="BV15" s="45">
        <v>157</v>
      </c>
      <c r="BW15" s="45">
        <v>0</v>
      </c>
      <c r="BX15" s="45">
        <v>0</v>
      </c>
      <c r="BY15" s="23"/>
      <c r="BZ15" s="32"/>
      <c r="CA15" s="23"/>
      <c r="CB15" s="23"/>
      <c r="CC15" s="30"/>
      <c r="CE15" s="42"/>
    </row>
    <row r="16" spans="1:83" s="5" customFormat="1">
      <c r="A16" s="20">
        <v>42725</v>
      </c>
      <c r="B16" s="21" t="s">
        <v>45</v>
      </c>
      <c r="C16" s="22"/>
      <c r="D16" s="45">
        <v>0</v>
      </c>
      <c r="E16" s="45">
        <v>72</v>
      </c>
      <c r="F16" s="45">
        <v>104</v>
      </c>
      <c r="G16" s="45">
        <v>33</v>
      </c>
      <c r="H16" s="45">
        <v>0</v>
      </c>
      <c r="I16" s="45">
        <v>0</v>
      </c>
      <c r="J16" s="45">
        <v>78</v>
      </c>
      <c r="K16" s="45">
        <v>39</v>
      </c>
      <c r="L16" s="45">
        <v>482</v>
      </c>
      <c r="M16" s="45">
        <v>725</v>
      </c>
      <c r="N16" s="47"/>
      <c r="O16" s="45">
        <v>161</v>
      </c>
      <c r="P16" s="45">
        <v>74</v>
      </c>
      <c r="Q16" s="47"/>
      <c r="R16" s="45">
        <v>200</v>
      </c>
      <c r="S16" s="45">
        <v>197</v>
      </c>
      <c r="T16" s="45">
        <v>0</v>
      </c>
      <c r="U16" s="45">
        <v>0</v>
      </c>
      <c r="V16" s="45">
        <v>0</v>
      </c>
      <c r="W16" s="45">
        <v>618</v>
      </c>
      <c r="X16" s="45">
        <v>0</v>
      </c>
      <c r="Y16" s="45">
        <v>0</v>
      </c>
      <c r="Z16" s="48"/>
      <c r="AA16" s="45">
        <v>145</v>
      </c>
      <c r="AB16" s="45">
        <v>89</v>
      </c>
      <c r="AC16" s="45">
        <v>147</v>
      </c>
      <c r="AD16" s="45">
        <v>109</v>
      </c>
      <c r="AE16" s="45">
        <v>448</v>
      </c>
      <c r="AF16" s="45">
        <v>454</v>
      </c>
      <c r="AG16" s="45">
        <v>0</v>
      </c>
      <c r="AH16" s="45">
        <v>0</v>
      </c>
      <c r="AI16" s="48"/>
      <c r="AJ16" s="45">
        <v>55</v>
      </c>
      <c r="AK16" s="45">
        <v>86</v>
      </c>
      <c r="AL16" s="45">
        <v>44</v>
      </c>
      <c r="AM16" s="45">
        <v>156</v>
      </c>
      <c r="AN16" s="45">
        <v>463</v>
      </c>
      <c r="AO16" s="45">
        <v>827</v>
      </c>
      <c r="AP16" s="45">
        <v>0</v>
      </c>
      <c r="AQ16" s="45">
        <v>0</v>
      </c>
      <c r="AR16" s="48"/>
      <c r="AS16" s="45">
        <v>167</v>
      </c>
      <c r="AT16" s="45">
        <v>50</v>
      </c>
      <c r="AU16" s="48"/>
      <c r="AV16" s="45">
        <v>0</v>
      </c>
      <c r="AW16" s="45">
        <v>0</v>
      </c>
      <c r="AX16" s="45">
        <v>147</v>
      </c>
      <c r="AY16" s="45">
        <v>121</v>
      </c>
      <c r="AZ16" s="45">
        <v>1</v>
      </c>
      <c r="BA16" s="48"/>
      <c r="BB16" s="45">
        <v>47</v>
      </c>
      <c r="BC16" s="45">
        <v>48</v>
      </c>
      <c r="BD16" s="45">
        <v>45</v>
      </c>
      <c r="BE16" s="45">
        <v>83</v>
      </c>
      <c r="BF16" s="45">
        <v>357</v>
      </c>
      <c r="BG16" s="45">
        <v>407</v>
      </c>
      <c r="BH16" s="48"/>
      <c r="BI16" s="45">
        <v>10</v>
      </c>
      <c r="BJ16" s="45">
        <v>4</v>
      </c>
      <c r="BK16" s="45">
        <v>20</v>
      </c>
      <c r="BL16" s="45">
        <v>9</v>
      </c>
      <c r="BM16" s="48"/>
      <c r="BN16" s="45">
        <v>69</v>
      </c>
      <c r="BO16" s="45">
        <v>68</v>
      </c>
      <c r="BP16" s="48"/>
      <c r="BQ16" s="45">
        <v>34</v>
      </c>
      <c r="BR16" s="45">
        <v>42</v>
      </c>
      <c r="BS16" s="45">
        <v>18</v>
      </c>
      <c r="BT16" s="45">
        <v>43</v>
      </c>
      <c r="BU16" s="45">
        <v>27</v>
      </c>
      <c r="BV16" s="45">
        <v>158</v>
      </c>
      <c r="BW16" s="45">
        <v>0</v>
      </c>
      <c r="BX16" s="45">
        <v>0</v>
      </c>
      <c r="BY16" s="23"/>
      <c r="BZ16" s="32"/>
      <c r="CA16" s="23"/>
      <c r="CB16" s="23"/>
      <c r="CC16" s="30"/>
      <c r="CE16" s="42"/>
    </row>
    <row r="17" spans="1:85" s="5" customFormat="1">
      <c r="A17" s="20">
        <v>42725</v>
      </c>
      <c r="B17" s="21" t="s">
        <v>46</v>
      </c>
      <c r="C17" s="22"/>
      <c r="D17" s="45">
        <v>0</v>
      </c>
      <c r="E17" s="45">
        <v>73</v>
      </c>
      <c r="F17" s="45">
        <v>104</v>
      </c>
      <c r="G17" s="45">
        <v>33</v>
      </c>
      <c r="H17" s="45">
        <v>0</v>
      </c>
      <c r="I17" s="45">
        <v>0</v>
      </c>
      <c r="J17" s="45">
        <v>80</v>
      </c>
      <c r="K17" s="45">
        <v>39</v>
      </c>
      <c r="L17" s="45">
        <v>487</v>
      </c>
      <c r="M17" s="45">
        <v>733</v>
      </c>
      <c r="N17" s="47"/>
      <c r="O17" s="45">
        <v>160</v>
      </c>
      <c r="P17" s="45">
        <v>74</v>
      </c>
      <c r="Q17" s="47"/>
      <c r="R17" s="45">
        <v>197</v>
      </c>
      <c r="S17" s="45">
        <v>195</v>
      </c>
      <c r="T17" s="45">
        <v>0</v>
      </c>
      <c r="U17" s="45">
        <v>0</v>
      </c>
      <c r="V17" s="45">
        <v>0</v>
      </c>
      <c r="W17" s="45">
        <v>634</v>
      </c>
      <c r="X17" s="45">
        <v>0</v>
      </c>
      <c r="Y17" s="45">
        <v>0</v>
      </c>
      <c r="Z17" s="48"/>
      <c r="AA17" s="45">
        <v>144</v>
      </c>
      <c r="AB17" s="45">
        <v>89</v>
      </c>
      <c r="AC17" s="45">
        <v>146</v>
      </c>
      <c r="AD17" s="45">
        <v>109</v>
      </c>
      <c r="AE17" s="45">
        <v>448</v>
      </c>
      <c r="AF17" s="45">
        <v>454</v>
      </c>
      <c r="AG17" s="45">
        <v>0</v>
      </c>
      <c r="AH17" s="45">
        <v>0</v>
      </c>
      <c r="AI17" s="48"/>
      <c r="AJ17" s="45">
        <v>55</v>
      </c>
      <c r="AK17" s="45">
        <v>86</v>
      </c>
      <c r="AL17" s="45">
        <v>45</v>
      </c>
      <c r="AM17" s="45">
        <v>156</v>
      </c>
      <c r="AN17" s="45">
        <v>470</v>
      </c>
      <c r="AO17" s="45">
        <v>842</v>
      </c>
      <c r="AP17" s="45">
        <v>0</v>
      </c>
      <c r="AQ17" s="45">
        <v>0</v>
      </c>
      <c r="AR17" s="48"/>
      <c r="AS17" s="45">
        <v>166</v>
      </c>
      <c r="AT17" s="45">
        <v>51</v>
      </c>
      <c r="AU17" s="48"/>
      <c r="AV17" s="45">
        <v>0</v>
      </c>
      <c r="AW17" s="45">
        <v>0</v>
      </c>
      <c r="AX17" s="45">
        <v>147</v>
      </c>
      <c r="AY17" s="45">
        <v>121</v>
      </c>
      <c r="AZ17" s="45">
        <v>1</v>
      </c>
      <c r="BA17" s="48"/>
      <c r="BB17" s="45">
        <v>47</v>
      </c>
      <c r="BC17" s="45">
        <v>49</v>
      </c>
      <c r="BD17" s="45">
        <v>45</v>
      </c>
      <c r="BE17" s="45">
        <v>84</v>
      </c>
      <c r="BF17" s="45">
        <v>358</v>
      </c>
      <c r="BG17" s="45">
        <v>406</v>
      </c>
      <c r="BH17" s="48"/>
      <c r="BI17" s="45">
        <v>10</v>
      </c>
      <c r="BJ17" s="45">
        <v>4</v>
      </c>
      <c r="BK17" s="45">
        <v>20</v>
      </c>
      <c r="BL17" s="45">
        <v>9</v>
      </c>
      <c r="BM17" s="48"/>
      <c r="BN17" s="45">
        <v>69</v>
      </c>
      <c r="BO17" s="45">
        <v>68</v>
      </c>
      <c r="BP17" s="48"/>
      <c r="BQ17" s="45">
        <v>34</v>
      </c>
      <c r="BR17" s="45">
        <v>42</v>
      </c>
      <c r="BS17" s="45">
        <v>18</v>
      </c>
      <c r="BT17" s="45">
        <v>43</v>
      </c>
      <c r="BU17" s="45">
        <v>27</v>
      </c>
      <c r="BV17" s="45">
        <v>159</v>
      </c>
      <c r="BW17" s="45">
        <v>0</v>
      </c>
      <c r="BX17" s="45">
        <v>0</v>
      </c>
      <c r="BY17" s="23"/>
      <c r="BZ17" s="32"/>
      <c r="CA17" s="23"/>
      <c r="CB17" s="23"/>
      <c r="CC17" s="30"/>
      <c r="CE17" s="42"/>
    </row>
    <row r="18" spans="1:85" s="5" customFormat="1">
      <c r="A18" s="20">
        <v>42725</v>
      </c>
      <c r="B18" s="31" t="s">
        <v>47</v>
      </c>
      <c r="C18" s="22"/>
      <c r="D18" s="45">
        <v>0</v>
      </c>
      <c r="E18" s="45">
        <v>73</v>
      </c>
      <c r="F18" s="45">
        <v>104</v>
      </c>
      <c r="G18" s="45">
        <v>33</v>
      </c>
      <c r="H18" s="45">
        <v>0</v>
      </c>
      <c r="I18" s="45">
        <v>0</v>
      </c>
      <c r="J18" s="45">
        <v>80</v>
      </c>
      <c r="K18" s="45">
        <v>38</v>
      </c>
      <c r="L18" s="45">
        <v>487</v>
      </c>
      <c r="M18" s="45">
        <v>734</v>
      </c>
      <c r="N18" s="47"/>
      <c r="O18" s="45">
        <v>161</v>
      </c>
      <c r="P18" s="45">
        <v>74</v>
      </c>
      <c r="Q18" s="47"/>
      <c r="R18" s="45">
        <v>195</v>
      </c>
      <c r="S18" s="45">
        <v>190</v>
      </c>
      <c r="T18" s="45">
        <v>0</v>
      </c>
      <c r="U18" s="45">
        <v>0</v>
      </c>
      <c r="V18" s="45">
        <v>0</v>
      </c>
      <c r="W18" s="45">
        <v>633</v>
      </c>
      <c r="X18" s="45">
        <v>0</v>
      </c>
      <c r="Y18" s="45">
        <v>0</v>
      </c>
      <c r="Z18" s="47"/>
      <c r="AA18" s="45">
        <v>145</v>
      </c>
      <c r="AB18" s="45">
        <v>89</v>
      </c>
      <c r="AC18" s="45">
        <v>143</v>
      </c>
      <c r="AD18" s="45">
        <v>108</v>
      </c>
      <c r="AE18" s="45">
        <v>447</v>
      </c>
      <c r="AF18" s="45">
        <v>454</v>
      </c>
      <c r="AG18" s="45">
        <v>0</v>
      </c>
      <c r="AH18" s="45">
        <v>0</v>
      </c>
      <c r="AI18" s="47"/>
      <c r="AJ18" s="45">
        <v>55</v>
      </c>
      <c r="AK18" s="45">
        <v>86</v>
      </c>
      <c r="AL18" s="45">
        <v>45</v>
      </c>
      <c r="AM18" s="45">
        <v>160</v>
      </c>
      <c r="AN18" s="45">
        <v>475</v>
      </c>
      <c r="AO18" s="45">
        <v>842</v>
      </c>
      <c r="AP18" s="45">
        <v>0</v>
      </c>
      <c r="AQ18" s="45">
        <v>0</v>
      </c>
      <c r="AR18" s="47"/>
      <c r="AS18" s="45">
        <v>164</v>
      </c>
      <c r="AT18" s="45">
        <v>52</v>
      </c>
      <c r="AU18" s="48"/>
      <c r="AV18" s="45">
        <v>0</v>
      </c>
      <c r="AW18" s="45">
        <v>0</v>
      </c>
      <c r="AX18" s="45">
        <v>147</v>
      </c>
      <c r="AY18" s="45">
        <v>121</v>
      </c>
      <c r="AZ18" s="45">
        <v>1</v>
      </c>
      <c r="BA18" s="48"/>
      <c r="BB18" s="45">
        <v>47</v>
      </c>
      <c r="BC18" s="45">
        <v>48</v>
      </c>
      <c r="BD18" s="45">
        <v>45</v>
      </c>
      <c r="BE18" s="45">
        <v>84</v>
      </c>
      <c r="BF18" s="45">
        <v>357</v>
      </c>
      <c r="BG18" s="45">
        <v>413</v>
      </c>
      <c r="BH18" s="47"/>
      <c r="BI18" s="45">
        <v>10</v>
      </c>
      <c r="BJ18" s="45">
        <v>4</v>
      </c>
      <c r="BK18" s="45">
        <v>20</v>
      </c>
      <c r="BL18" s="45">
        <v>9</v>
      </c>
      <c r="BM18" s="47"/>
      <c r="BN18" s="45">
        <v>69</v>
      </c>
      <c r="BO18" s="45">
        <v>68</v>
      </c>
      <c r="BP18" s="47"/>
      <c r="BQ18" s="45">
        <v>33</v>
      </c>
      <c r="BR18" s="45">
        <v>41</v>
      </c>
      <c r="BS18" s="45">
        <v>18</v>
      </c>
      <c r="BT18" s="45">
        <v>43</v>
      </c>
      <c r="BU18" s="45">
        <v>27</v>
      </c>
      <c r="BV18" s="45">
        <v>160</v>
      </c>
      <c r="BW18" s="45">
        <v>0</v>
      </c>
      <c r="BX18" s="45">
        <v>0</v>
      </c>
      <c r="BY18" s="23"/>
      <c r="BZ18" s="32"/>
      <c r="CA18" s="23"/>
      <c r="CB18" s="23"/>
      <c r="CC18" s="30"/>
      <c r="CE18" s="42"/>
    </row>
    <row r="19" spans="1:85" s="5" customFormat="1">
      <c r="A19" s="20">
        <v>42725</v>
      </c>
      <c r="B19" s="31" t="s">
        <v>48</v>
      </c>
      <c r="C19" s="22"/>
      <c r="D19" s="45">
        <v>0</v>
      </c>
      <c r="E19" s="45">
        <v>73</v>
      </c>
      <c r="F19" s="45">
        <v>104</v>
      </c>
      <c r="G19" s="45">
        <v>33</v>
      </c>
      <c r="H19" s="45">
        <v>0</v>
      </c>
      <c r="I19" s="45">
        <v>0</v>
      </c>
      <c r="J19" s="45">
        <v>82</v>
      </c>
      <c r="K19" s="45">
        <v>39</v>
      </c>
      <c r="L19" s="45">
        <v>698</v>
      </c>
      <c r="M19" s="45">
        <v>684</v>
      </c>
      <c r="N19" s="47"/>
      <c r="O19" s="45">
        <v>161</v>
      </c>
      <c r="P19" s="45">
        <v>74</v>
      </c>
      <c r="Q19" s="47"/>
      <c r="R19" s="45">
        <v>197</v>
      </c>
      <c r="S19" s="45">
        <v>193</v>
      </c>
      <c r="T19" s="45">
        <v>0</v>
      </c>
      <c r="U19" s="45">
        <v>0</v>
      </c>
      <c r="V19" s="45">
        <v>0</v>
      </c>
      <c r="W19" s="45">
        <v>632</v>
      </c>
      <c r="X19" s="45">
        <v>0</v>
      </c>
      <c r="Y19" s="45">
        <v>0</v>
      </c>
      <c r="Z19" s="47"/>
      <c r="AA19" s="45">
        <v>146</v>
      </c>
      <c r="AB19" s="45">
        <v>88</v>
      </c>
      <c r="AC19" s="45">
        <v>145</v>
      </c>
      <c r="AD19" s="45">
        <v>107</v>
      </c>
      <c r="AE19" s="45">
        <v>447</v>
      </c>
      <c r="AF19" s="45">
        <v>453</v>
      </c>
      <c r="AG19" s="45">
        <v>0</v>
      </c>
      <c r="AH19" s="45">
        <v>0</v>
      </c>
      <c r="AI19" s="47"/>
      <c r="AJ19" s="45">
        <v>55</v>
      </c>
      <c r="AK19" s="45">
        <v>86</v>
      </c>
      <c r="AL19" s="45">
        <v>45</v>
      </c>
      <c r="AM19" s="45">
        <v>158</v>
      </c>
      <c r="AN19" s="45">
        <v>469</v>
      </c>
      <c r="AO19" s="45">
        <v>843</v>
      </c>
      <c r="AP19" s="45">
        <v>0</v>
      </c>
      <c r="AQ19" s="45">
        <v>0</v>
      </c>
      <c r="AR19" s="47"/>
      <c r="AS19" s="45">
        <v>165</v>
      </c>
      <c r="AT19" s="45">
        <v>52</v>
      </c>
      <c r="AU19" s="48"/>
      <c r="AV19" s="45">
        <v>0</v>
      </c>
      <c r="AW19" s="45">
        <v>0</v>
      </c>
      <c r="AX19" s="45">
        <v>147</v>
      </c>
      <c r="AY19" s="45">
        <v>122</v>
      </c>
      <c r="AZ19" s="45">
        <v>1</v>
      </c>
      <c r="BA19" s="48"/>
      <c r="BB19" s="45">
        <v>47</v>
      </c>
      <c r="BC19" s="45">
        <v>48</v>
      </c>
      <c r="BD19" s="45">
        <v>45</v>
      </c>
      <c r="BE19" s="45">
        <v>83</v>
      </c>
      <c r="BF19" s="45">
        <v>357</v>
      </c>
      <c r="BG19" s="45">
        <v>413</v>
      </c>
      <c r="BH19" s="47"/>
      <c r="BI19" s="45">
        <v>10</v>
      </c>
      <c r="BJ19" s="45">
        <v>4</v>
      </c>
      <c r="BK19" s="45">
        <v>21</v>
      </c>
      <c r="BL19" s="45">
        <v>9</v>
      </c>
      <c r="BM19" s="47"/>
      <c r="BN19" s="45">
        <v>69</v>
      </c>
      <c r="BO19" s="45">
        <v>68</v>
      </c>
      <c r="BP19" s="47"/>
      <c r="BQ19" s="45">
        <v>33</v>
      </c>
      <c r="BR19" s="45">
        <v>41</v>
      </c>
      <c r="BS19" s="45">
        <v>18</v>
      </c>
      <c r="BT19" s="45">
        <v>43</v>
      </c>
      <c r="BU19" s="45">
        <v>27</v>
      </c>
      <c r="BV19" s="45">
        <v>160</v>
      </c>
      <c r="BW19" s="45">
        <v>0</v>
      </c>
      <c r="BX19" s="45">
        <v>0</v>
      </c>
      <c r="BY19" s="23"/>
      <c r="BZ19" s="32"/>
      <c r="CA19" s="23"/>
      <c r="CB19" s="23"/>
      <c r="CC19" s="30"/>
      <c r="CE19" s="42"/>
    </row>
    <row r="20" spans="1:85" s="34" customFormat="1">
      <c r="A20" s="44">
        <v>42725</v>
      </c>
      <c r="B20" s="31" t="s">
        <v>49</v>
      </c>
      <c r="C20" s="43"/>
      <c r="D20" s="45">
        <v>0</v>
      </c>
      <c r="E20" s="45">
        <v>72</v>
      </c>
      <c r="F20" s="45">
        <v>104</v>
      </c>
      <c r="G20" s="45">
        <v>33</v>
      </c>
      <c r="H20" s="45">
        <v>0</v>
      </c>
      <c r="I20" s="45">
        <v>0</v>
      </c>
      <c r="J20" s="45">
        <v>85</v>
      </c>
      <c r="K20" s="45">
        <v>39</v>
      </c>
      <c r="L20" s="45">
        <v>755</v>
      </c>
      <c r="M20" s="45">
        <v>671</v>
      </c>
      <c r="N20" s="47"/>
      <c r="O20" s="45">
        <v>161</v>
      </c>
      <c r="P20" s="45">
        <v>74</v>
      </c>
      <c r="Q20" s="47"/>
      <c r="R20" s="45">
        <v>200</v>
      </c>
      <c r="S20" s="45">
        <v>192</v>
      </c>
      <c r="T20" s="45">
        <v>0</v>
      </c>
      <c r="U20" s="45">
        <v>0</v>
      </c>
      <c r="V20" s="45">
        <v>0</v>
      </c>
      <c r="W20" s="45">
        <v>633</v>
      </c>
      <c r="X20" s="45">
        <v>0</v>
      </c>
      <c r="Y20" s="45">
        <v>0</v>
      </c>
      <c r="Z20" s="47"/>
      <c r="AA20" s="45">
        <v>148</v>
      </c>
      <c r="AB20" s="45">
        <v>89</v>
      </c>
      <c r="AC20" s="45">
        <v>144</v>
      </c>
      <c r="AD20" s="45">
        <v>107</v>
      </c>
      <c r="AE20" s="45">
        <v>447</v>
      </c>
      <c r="AF20" s="45">
        <v>453</v>
      </c>
      <c r="AG20" s="45">
        <v>0</v>
      </c>
      <c r="AH20" s="45">
        <v>0</v>
      </c>
      <c r="AI20" s="47"/>
      <c r="AJ20" s="45">
        <v>55</v>
      </c>
      <c r="AK20" s="45">
        <v>86</v>
      </c>
      <c r="AL20" s="45">
        <v>45</v>
      </c>
      <c r="AM20" s="45">
        <v>157</v>
      </c>
      <c r="AN20" s="45">
        <v>462</v>
      </c>
      <c r="AO20" s="45">
        <v>843</v>
      </c>
      <c r="AP20" s="45">
        <v>0</v>
      </c>
      <c r="AQ20" s="45">
        <v>0</v>
      </c>
      <c r="AR20" s="47"/>
      <c r="AS20" s="45">
        <v>169</v>
      </c>
      <c r="AT20" s="45">
        <v>52</v>
      </c>
      <c r="AU20" s="48"/>
      <c r="AV20" s="45">
        <v>0</v>
      </c>
      <c r="AW20" s="45">
        <v>0</v>
      </c>
      <c r="AX20" s="45">
        <v>147</v>
      </c>
      <c r="AY20" s="45">
        <v>122</v>
      </c>
      <c r="AZ20" s="45">
        <v>1</v>
      </c>
      <c r="BA20" s="48"/>
      <c r="BB20" s="45">
        <v>47</v>
      </c>
      <c r="BC20" s="45">
        <v>48</v>
      </c>
      <c r="BD20" s="45">
        <v>44</v>
      </c>
      <c r="BE20" s="45">
        <v>83</v>
      </c>
      <c r="BF20" s="45">
        <v>359</v>
      </c>
      <c r="BG20" s="45">
        <v>404</v>
      </c>
      <c r="BH20" s="47"/>
      <c r="BI20" s="45">
        <v>10</v>
      </c>
      <c r="BJ20" s="45">
        <v>4</v>
      </c>
      <c r="BK20" s="45">
        <v>20</v>
      </c>
      <c r="BL20" s="45">
        <v>9</v>
      </c>
      <c r="BM20" s="47"/>
      <c r="BN20" s="45">
        <v>69</v>
      </c>
      <c r="BO20" s="45">
        <v>68</v>
      </c>
      <c r="BP20" s="47"/>
      <c r="BQ20" s="45">
        <v>34</v>
      </c>
      <c r="BR20" s="45">
        <v>42</v>
      </c>
      <c r="BS20" s="45">
        <v>18</v>
      </c>
      <c r="BT20" s="45">
        <v>43</v>
      </c>
      <c r="BU20" s="45">
        <v>27</v>
      </c>
      <c r="BV20" s="45">
        <v>160</v>
      </c>
      <c r="BW20" s="45">
        <v>0</v>
      </c>
      <c r="BX20" s="45">
        <v>0</v>
      </c>
      <c r="BY20" s="32"/>
      <c r="BZ20" s="32"/>
      <c r="CA20" s="33"/>
      <c r="CB20" s="33"/>
      <c r="CC20" s="30"/>
      <c r="CD20" s="5"/>
      <c r="CE20" s="42"/>
      <c r="CG20" s="5"/>
    </row>
    <row r="21" spans="1:85" s="5" customFormat="1">
      <c r="A21" s="20">
        <v>42725</v>
      </c>
      <c r="B21" s="21" t="s">
        <v>50</v>
      </c>
      <c r="C21" s="22"/>
      <c r="D21" s="45">
        <v>0</v>
      </c>
      <c r="E21" s="45">
        <v>73</v>
      </c>
      <c r="F21" s="45">
        <v>103</v>
      </c>
      <c r="G21" s="45">
        <v>33</v>
      </c>
      <c r="H21" s="45">
        <v>0</v>
      </c>
      <c r="I21" s="45">
        <v>0</v>
      </c>
      <c r="J21" s="45">
        <v>83</v>
      </c>
      <c r="K21" s="45">
        <v>39</v>
      </c>
      <c r="L21" s="45">
        <v>757</v>
      </c>
      <c r="M21" s="45">
        <v>671</v>
      </c>
      <c r="N21" s="47"/>
      <c r="O21" s="45">
        <v>161</v>
      </c>
      <c r="P21" s="45">
        <v>74</v>
      </c>
      <c r="Q21" s="47"/>
      <c r="R21" s="45">
        <v>202</v>
      </c>
      <c r="S21" s="45">
        <v>192</v>
      </c>
      <c r="T21" s="45">
        <v>0</v>
      </c>
      <c r="U21" s="45">
        <v>0</v>
      </c>
      <c r="V21" s="45">
        <v>0</v>
      </c>
      <c r="W21" s="45">
        <v>621</v>
      </c>
      <c r="X21" s="45">
        <v>0</v>
      </c>
      <c r="Y21" s="45">
        <v>0</v>
      </c>
      <c r="Z21" s="48"/>
      <c r="AA21" s="45">
        <v>148</v>
      </c>
      <c r="AB21" s="45">
        <v>89</v>
      </c>
      <c r="AC21" s="45">
        <v>143</v>
      </c>
      <c r="AD21" s="45">
        <v>107</v>
      </c>
      <c r="AE21" s="45">
        <v>447</v>
      </c>
      <c r="AF21" s="45">
        <v>461</v>
      </c>
      <c r="AG21" s="45">
        <v>0</v>
      </c>
      <c r="AH21" s="45">
        <v>0</v>
      </c>
      <c r="AI21" s="48"/>
      <c r="AJ21" s="45">
        <v>55</v>
      </c>
      <c r="AK21" s="45">
        <v>86</v>
      </c>
      <c r="AL21" s="45">
        <v>45</v>
      </c>
      <c r="AM21" s="45">
        <v>158</v>
      </c>
      <c r="AN21" s="45">
        <v>463</v>
      </c>
      <c r="AO21" s="45">
        <v>828</v>
      </c>
      <c r="AP21" s="45">
        <v>0</v>
      </c>
      <c r="AQ21" s="45">
        <v>0</v>
      </c>
      <c r="AR21" s="48"/>
      <c r="AS21" s="45">
        <v>167</v>
      </c>
      <c r="AT21" s="45">
        <v>54</v>
      </c>
      <c r="AU21" s="48"/>
      <c r="AV21" s="45">
        <v>0</v>
      </c>
      <c r="AW21" s="45">
        <v>0</v>
      </c>
      <c r="AX21" s="45">
        <v>146</v>
      </c>
      <c r="AY21" s="45">
        <v>122</v>
      </c>
      <c r="AZ21" s="45">
        <v>1</v>
      </c>
      <c r="BA21" s="48"/>
      <c r="BB21" s="45">
        <v>47</v>
      </c>
      <c r="BC21" s="45">
        <v>48</v>
      </c>
      <c r="BD21" s="45">
        <v>44</v>
      </c>
      <c r="BE21" s="45">
        <v>84</v>
      </c>
      <c r="BF21" s="45">
        <v>358</v>
      </c>
      <c r="BG21" s="45">
        <v>406</v>
      </c>
      <c r="BH21" s="47"/>
      <c r="BI21" s="45">
        <v>10</v>
      </c>
      <c r="BJ21" s="45">
        <v>4</v>
      </c>
      <c r="BK21" s="45">
        <v>20</v>
      </c>
      <c r="BL21" s="45">
        <v>9</v>
      </c>
      <c r="BM21" s="47"/>
      <c r="BN21" s="45">
        <v>69</v>
      </c>
      <c r="BO21" s="45">
        <v>68</v>
      </c>
      <c r="BP21" s="48"/>
      <c r="BQ21" s="45">
        <v>34</v>
      </c>
      <c r="BR21" s="45">
        <v>42</v>
      </c>
      <c r="BS21" s="45">
        <v>17</v>
      </c>
      <c r="BT21" s="45">
        <v>43</v>
      </c>
      <c r="BU21" s="45">
        <v>27</v>
      </c>
      <c r="BV21" s="45">
        <v>160</v>
      </c>
      <c r="BW21" s="45">
        <v>0</v>
      </c>
      <c r="BX21" s="45">
        <v>0</v>
      </c>
      <c r="BY21" s="23"/>
      <c r="BZ21" s="32"/>
      <c r="CA21" s="23"/>
      <c r="CB21" s="23"/>
      <c r="CC21" s="30"/>
      <c r="CE21" s="42"/>
    </row>
    <row r="22" spans="1:85" s="5" customFormat="1">
      <c r="A22" s="20">
        <v>42725</v>
      </c>
      <c r="B22" s="21" t="s">
        <v>51</v>
      </c>
      <c r="C22" s="22"/>
      <c r="D22" s="45">
        <v>0</v>
      </c>
      <c r="E22" s="45">
        <v>72</v>
      </c>
      <c r="F22" s="45">
        <v>103</v>
      </c>
      <c r="G22" s="45">
        <v>33</v>
      </c>
      <c r="H22" s="45">
        <v>0</v>
      </c>
      <c r="I22" s="45">
        <v>0</v>
      </c>
      <c r="J22" s="45">
        <v>82</v>
      </c>
      <c r="K22" s="45">
        <v>37</v>
      </c>
      <c r="L22" s="45">
        <v>755</v>
      </c>
      <c r="M22" s="45">
        <v>669</v>
      </c>
      <c r="N22" s="47"/>
      <c r="O22" s="45">
        <v>161</v>
      </c>
      <c r="P22" s="45">
        <v>74</v>
      </c>
      <c r="Q22" s="47"/>
      <c r="R22" s="45">
        <v>197</v>
      </c>
      <c r="S22" s="45">
        <v>192</v>
      </c>
      <c r="T22" s="45">
        <v>0</v>
      </c>
      <c r="U22" s="45">
        <v>0</v>
      </c>
      <c r="V22" s="45">
        <v>0</v>
      </c>
      <c r="W22" s="45">
        <v>620</v>
      </c>
      <c r="X22" s="45">
        <v>0</v>
      </c>
      <c r="Y22" s="45">
        <v>0</v>
      </c>
      <c r="Z22" s="48"/>
      <c r="AA22" s="45">
        <v>147</v>
      </c>
      <c r="AB22" s="45">
        <v>89</v>
      </c>
      <c r="AC22" s="45">
        <v>144</v>
      </c>
      <c r="AD22" s="45">
        <v>107</v>
      </c>
      <c r="AE22" s="45">
        <v>440</v>
      </c>
      <c r="AF22" s="45">
        <v>454</v>
      </c>
      <c r="AG22" s="45">
        <v>0</v>
      </c>
      <c r="AH22" s="45">
        <v>0</v>
      </c>
      <c r="AI22" s="48"/>
      <c r="AJ22" s="45">
        <v>55</v>
      </c>
      <c r="AK22" s="45">
        <v>86</v>
      </c>
      <c r="AL22" s="45">
        <v>45</v>
      </c>
      <c r="AM22" s="45">
        <v>157</v>
      </c>
      <c r="AN22" s="45">
        <v>461</v>
      </c>
      <c r="AO22" s="45">
        <v>828</v>
      </c>
      <c r="AP22" s="45">
        <v>0</v>
      </c>
      <c r="AQ22" s="45">
        <v>0</v>
      </c>
      <c r="AR22" s="48"/>
      <c r="AS22" s="45">
        <v>163</v>
      </c>
      <c r="AT22" s="45">
        <v>52</v>
      </c>
      <c r="AU22" s="48"/>
      <c r="AV22" s="45">
        <v>0</v>
      </c>
      <c r="AW22" s="45">
        <v>0</v>
      </c>
      <c r="AX22" s="45">
        <v>147</v>
      </c>
      <c r="AY22" s="45">
        <v>122</v>
      </c>
      <c r="AZ22" s="45">
        <v>1</v>
      </c>
      <c r="BA22" s="48"/>
      <c r="BB22" s="45">
        <v>45</v>
      </c>
      <c r="BC22" s="45">
        <v>49</v>
      </c>
      <c r="BD22" s="45">
        <v>44</v>
      </c>
      <c r="BE22" s="45">
        <v>83</v>
      </c>
      <c r="BF22" s="45">
        <v>359</v>
      </c>
      <c r="BG22" s="45">
        <v>406</v>
      </c>
      <c r="BH22" s="48"/>
      <c r="BI22" s="45">
        <v>10</v>
      </c>
      <c r="BJ22" s="45">
        <v>4</v>
      </c>
      <c r="BK22" s="45">
        <v>20</v>
      </c>
      <c r="BL22" s="45">
        <v>9</v>
      </c>
      <c r="BM22" s="48"/>
      <c r="BN22" s="45">
        <v>69</v>
      </c>
      <c r="BO22" s="45">
        <v>69</v>
      </c>
      <c r="BP22" s="48"/>
      <c r="BQ22" s="45">
        <v>33</v>
      </c>
      <c r="BR22" s="45">
        <v>41</v>
      </c>
      <c r="BS22" s="45">
        <v>18</v>
      </c>
      <c r="BT22" s="45">
        <v>43</v>
      </c>
      <c r="BU22" s="45">
        <v>27</v>
      </c>
      <c r="BV22" s="45">
        <v>160</v>
      </c>
      <c r="BW22" s="45">
        <v>0</v>
      </c>
      <c r="BX22" s="45">
        <v>0</v>
      </c>
      <c r="BY22" s="23"/>
      <c r="BZ22" s="32"/>
      <c r="CA22" s="23"/>
      <c r="CB22" s="23"/>
      <c r="CC22" s="30"/>
      <c r="CE22" s="42"/>
    </row>
    <row r="23" spans="1:85" s="5" customFormat="1">
      <c r="A23" s="20">
        <v>42725</v>
      </c>
      <c r="B23" s="21" t="s">
        <v>52</v>
      </c>
      <c r="C23" s="22"/>
      <c r="D23" s="45">
        <v>0</v>
      </c>
      <c r="E23" s="45">
        <v>71</v>
      </c>
      <c r="F23" s="45">
        <v>103</v>
      </c>
      <c r="G23" s="45">
        <v>33</v>
      </c>
      <c r="H23" s="45">
        <v>0</v>
      </c>
      <c r="I23" s="45">
        <v>0</v>
      </c>
      <c r="J23" s="45">
        <v>82</v>
      </c>
      <c r="K23" s="45">
        <v>35</v>
      </c>
      <c r="L23" s="45">
        <v>756</v>
      </c>
      <c r="M23" s="45">
        <v>670</v>
      </c>
      <c r="N23" s="47"/>
      <c r="O23" s="45">
        <v>162</v>
      </c>
      <c r="P23" s="45">
        <v>74</v>
      </c>
      <c r="Q23" s="47"/>
      <c r="R23" s="45">
        <v>197</v>
      </c>
      <c r="S23" s="45">
        <v>193</v>
      </c>
      <c r="T23" s="45">
        <v>0</v>
      </c>
      <c r="U23" s="45">
        <v>0</v>
      </c>
      <c r="V23" s="45">
        <v>0</v>
      </c>
      <c r="W23" s="45">
        <v>630</v>
      </c>
      <c r="X23" s="45">
        <v>0</v>
      </c>
      <c r="Y23" s="45">
        <v>0</v>
      </c>
      <c r="Z23" s="48"/>
      <c r="AA23" s="45">
        <v>147</v>
      </c>
      <c r="AB23" s="45">
        <v>89</v>
      </c>
      <c r="AC23" s="45">
        <v>143</v>
      </c>
      <c r="AD23" s="45">
        <v>108</v>
      </c>
      <c r="AE23" s="45">
        <v>439</v>
      </c>
      <c r="AF23" s="45">
        <v>453</v>
      </c>
      <c r="AG23" s="45">
        <v>0</v>
      </c>
      <c r="AH23" s="45">
        <v>0</v>
      </c>
      <c r="AI23" s="48"/>
      <c r="AJ23" s="45">
        <v>54</v>
      </c>
      <c r="AK23" s="45">
        <v>86</v>
      </c>
      <c r="AL23" s="45">
        <v>44</v>
      </c>
      <c r="AM23" s="45">
        <v>159</v>
      </c>
      <c r="AN23" s="45">
        <v>460</v>
      </c>
      <c r="AO23" s="45">
        <v>841</v>
      </c>
      <c r="AP23" s="45">
        <v>0</v>
      </c>
      <c r="AQ23" s="45">
        <v>0</v>
      </c>
      <c r="AR23" s="48"/>
      <c r="AS23" s="45">
        <v>167</v>
      </c>
      <c r="AT23" s="45">
        <v>53</v>
      </c>
      <c r="AU23" s="48"/>
      <c r="AV23" s="45">
        <v>0</v>
      </c>
      <c r="AW23" s="45">
        <v>0</v>
      </c>
      <c r="AX23" s="45">
        <v>147</v>
      </c>
      <c r="AY23" s="45">
        <v>121</v>
      </c>
      <c r="AZ23" s="45">
        <v>1</v>
      </c>
      <c r="BA23" s="48"/>
      <c r="BB23" s="45">
        <v>44</v>
      </c>
      <c r="BC23" s="45">
        <v>48</v>
      </c>
      <c r="BD23" s="45">
        <v>44</v>
      </c>
      <c r="BE23" s="45">
        <v>83</v>
      </c>
      <c r="BF23" s="45">
        <v>373</v>
      </c>
      <c r="BG23" s="45">
        <v>404</v>
      </c>
      <c r="BH23" s="48"/>
      <c r="BI23" s="45">
        <v>10</v>
      </c>
      <c r="BJ23" s="45">
        <v>4</v>
      </c>
      <c r="BK23" s="45">
        <v>20</v>
      </c>
      <c r="BL23" s="45">
        <v>9</v>
      </c>
      <c r="BM23" s="48"/>
      <c r="BN23" s="45">
        <v>69</v>
      </c>
      <c r="BO23" s="45">
        <v>68</v>
      </c>
      <c r="BP23" s="48"/>
      <c r="BQ23" s="45">
        <v>33</v>
      </c>
      <c r="BR23" s="45">
        <v>41</v>
      </c>
      <c r="BS23" s="45">
        <v>18</v>
      </c>
      <c r="BT23" s="45">
        <v>43</v>
      </c>
      <c r="BU23" s="45">
        <v>26</v>
      </c>
      <c r="BV23" s="45">
        <v>160</v>
      </c>
      <c r="BW23" s="45">
        <v>0</v>
      </c>
      <c r="BX23" s="45">
        <v>0</v>
      </c>
      <c r="BY23" s="23"/>
      <c r="BZ23" s="32"/>
      <c r="CA23" s="23"/>
      <c r="CB23" s="23"/>
      <c r="CC23" s="30"/>
      <c r="CE23" s="42"/>
    </row>
    <row r="24" spans="1:85" s="5" customFormat="1">
      <c r="A24" s="20">
        <v>42725</v>
      </c>
      <c r="B24" s="21" t="s">
        <v>53</v>
      </c>
      <c r="C24" s="22"/>
      <c r="D24" s="45">
        <v>0</v>
      </c>
      <c r="E24" s="45">
        <v>72</v>
      </c>
      <c r="F24" s="45">
        <v>104</v>
      </c>
      <c r="G24" s="45">
        <v>33</v>
      </c>
      <c r="H24" s="45">
        <v>0</v>
      </c>
      <c r="I24" s="45">
        <v>0</v>
      </c>
      <c r="J24" s="45">
        <v>81</v>
      </c>
      <c r="K24" s="45">
        <v>36</v>
      </c>
      <c r="L24" s="45">
        <v>755</v>
      </c>
      <c r="M24" s="45">
        <v>671</v>
      </c>
      <c r="N24" s="47"/>
      <c r="O24" s="45">
        <v>162</v>
      </c>
      <c r="P24" s="45">
        <v>74</v>
      </c>
      <c r="Q24" s="47"/>
      <c r="R24" s="45">
        <v>200</v>
      </c>
      <c r="S24" s="45">
        <v>195</v>
      </c>
      <c r="T24" s="45">
        <v>0</v>
      </c>
      <c r="U24" s="45">
        <v>0</v>
      </c>
      <c r="V24" s="45">
        <v>0</v>
      </c>
      <c r="W24" s="45">
        <v>632</v>
      </c>
      <c r="X24" s="45">
        <v>0</v>
      </c>
      <c r="Y24" s="45">
        <v>0</v>
      </c>
      <c r="Z24" s="48"/>
      <c r="AA24" s="45">
        <v>148</v>
      </c>
      <c r="AB24" s="45">
        <v>89</v>
      </c>
      <c r="AC24" s="45">
        <v>143</v>
      </c>
      <c r="AD24" s="45">
        <v>109</v>
      </c>
      <c r="AE24" s="45">
        <v>440</v>
      </c>
      <c r="AF24" s="45">
        <v>454</v>
      </c>
      <c r="AG24" s="45">
        <v>0</v>
      </c>
      <c r="AH24" s="45">
        <v>0</v>
      </c>
      <c r="AI24" s="48"/>
      <c r="AJ24" s="45">
        <v>55</v>
      </c>
      <c r="AK24" s="45">
        <v>86</v>
      </c>
      <c r="AL24" s="45">
        <v>44</v>
      </c>
      <c r="AM24" s="45">
        <v>158</v>
      </c>
      <c r="AN24" s="45">
        <v>461</v>
      </c>
      <c r="AO24" s="45">
        <v>843</v>
      </c>
      <c r="AP24" s="45">
        <v>0</v>
      </c>
      <c r="AQ24" s="45">
        <v>0</v>
      </c>
      <c r="AR24" s="48"/>
      <c r="AS24" s="45">
        <v>170</v>
      </c>
      <c r="AT24" s="45">
        <v>59</v>
      </c>
      <c r="AU24" s="48"/>
      <c r="AV24" s="45">
        <v>0</v>
      </c>
      <c r="AW24" s="45">
        <v>0</v>
      </c>
      <c r="AX24" s="45">
        <v>147</v>
      </c>
      <c r="AY24" s="45">
        <v>121</v>
      </c>
      <c r="AZ24" s="45">
        <v>1</v>
      </c>
      <c r="BA24" s="48"/>
      <c r="BB24" s="45">
        <v>45</v>
      </c>
      <c r="BC24" s="45">
        <v>48</v>
      </c>
      <c r="BD24" s="45">
        <v>44</v>
      </c>
      <c r="BE24" s="45">
        <v>83</v>
      </c>
      <c r="BF24" s="45">
        <v>378</v>
      </c>
      <c r="BG24" s="45">
        <v>406</v>
      </c>
      <c r="BH24" s="48"/>
      <c r="BI24" s="45">
        <v>10</v>
      </c>
      <c r="BJ24" s="45">
        <v>4</v>
      </c>
      <c r="BK24" s="45">
        <v>21</v>
      </c>
      <c r="BL24" s="45">
        <v>9</v>
      </c>
      <c r="BM24" s="48"/>
      <c r="BN24" s="45">
        <v>69</v>
      </c>
      <c r="BO24" s="45">
        <v>69</v>
      </c>
      <c r="BP24" s="48"/>
      <c r="BQ24" s="45">
        <v>34</v>
      </c>
      <c r="BR24" s="45">
        <v>41</v>
      </c>
      <c r="BS24" s="45">
        <v>18</v>
      </c>
      <c r="BT24" s="45">
        <v>43</v>
      </c>
      <c r="BU24" s="45">
        <v>27</v>
      </c>
      <c r="BV24" s="45">
        <v>160</v>
      </c>
      <c r="BW24" s="45">
        <v>0</v>
      </c>
      <c r="BX24" s="45">
        <v>0</v>
      </c>
      <c r="BY24" s="23"/>
      <c r="BZ24" s="32"/>
      <c r="CA24" s="23"/>
      <c r="CB24" s="23"/>
      <c r="CC24" s="30"/>
      <c r="CE24" s="42"/>
    </row>
    <row r="25" spans="1:85" s="5" customFormat="1">
      <c r="A25" s="20">
        <v>42725</v>
      </c>
      <c r="B25" s="21" t="s">
        <v>54</v>
      </c>
      <c r="C25" s="22"/>
      <c r="D25" s="45">
        <v>0</v>
      </c>
      <c r="E25" s="45">
        <v>73</v>
      </c>
      <c r="F25" s="45">
        <v>104</v>
      </c>
      <c r="G25" s="45">
        <v>33</v>
      </c>
      <c r="H25" s="45">
        <v>0</v>
      </c>
      <c r="I25" s="45">
        <v>0</v>
      </c>
      <c r="J25" s="45">
        <v>81</v>
      </c>
      <c r="K25" s="45">
        <v>36</v>
      </c>
      <c r="L25" s="45">
        <v>754</v>
      </c>
      <c r="M25" s="45">
        <v>671</v>
      </c>
      <c r="N25" s="47"/>
      <c r="O25" s="45">
        <v>161</v>
      </c>
      <c r="P25" s="45">
        <v>74</v>
      </c>
      <c r="Q25" s="47"/>
      <c r="R25" s="45">
        <v>199</v>
      </c>
      <c r="S25" s="45">
        <v>188</v>
      </c>
      <c r="T25" s="45">
        <v>0</v>
      </c>
      <c r="U25" s="45">
        <v>0</v>
      </c>
      <c r="V25" s="45">
        <v>0</v>
      </c>
      <c r="W25" s="45">
        <v>632</v>
      </c>
      <c r="X25" s="45">
        <v>0</v>
      </c>
      <c r="Y25" s="45">
        <v>0</v>
      </c>
      <c r="Z25" s="48"/>
      <c r="AA25" s="45">
        <v>148</v>
      </c>
      <c r="AB25" s="45">
        <v>89</v>
      </c>
      <c r="AC25" s="45">
        <v>143</v>
      </c>
      <c r="AD25" s="45">
        <v>109</v>
      </c>
      <c r="AE25" s="45">
        <v>441</v>
      </c>
      <c r="AF25" s="45">
        <v>454</v>
      </c>
      <c r="AG25" s="45">
        <v>0</v>
      </c>
      <c r="AH25" s="45">
        <v>0</v>
      </c>
      <c r="AI25" s="48"/>
      <c r="AJ25" s="45">
        <v>55</v>
      </c>
      <c r="AK25" s="45">
        <v>86</v>
      </c>
      <c r="AL25" s="45">
        <v>44</v>
      </c>
      <c r="AM25" s="45">
        <v>159</v>
      </c>
      <c r="AN25" s="45">
        <v>464</v>
      </c>
      <c r="AO25" s="45">
        <v>843</v>
      </c>
      <c r="AP25" s="45">
        <v>0</v>
      </c>
      <c r="AQ25" s="45">
        <v>0</v>
      </c>
      <c r="AR25" s="48"/>
      <c r="AS25" s="45">
        <v>170</v>
      </c>
      <c r="AT25" s="45">
        <v>59</v>
      </c>
      <c r="AU25" s="48"/>
      <c r="AV25" s="45">
        <v>0</v>
      </c>
      <c r="AW25" s="45">
        <v>0</v>
      </c>
      <c r="AX25" s="45">
        <v>147</v>
      </c>
      <c r="AY25" s="45">
        <v>121</v>
      </c>
      <c r="AZ25" s="45">
        <v>1</v>
      </c>
      <c r="BA25" s="48"/>
      <c r="BB25" s="45">
        <v>46</v>
      </c>
      <c r="BC25" s="45">
        <v>48</v>
      </c>
      <c r="BD25" s="45">
        <v>44</v>
      </c>
      <c r="BE25" s="45">
        <v>83</v>
      </c>
      <c r="BF25" s="45">
        <v>378</v>
      </c>
      <c r="BG25" s="45">
        <v>407</v>
      </c>
      <c r="BH25" s="48"/>
      <c r="BI25" s="45">
        <v>10</v>
      </c>
      <c r="BJ25" s="45">
        <v>4</v>
      </c>
      <c r="BK25" s="45">
        <v>21</v>
      </c>
      <c r="BL25" s="45">
        <v>9</v>
      </c>
      <c r="BM25" s="48"/>
      <c r="BN25" s="45">
        <v>70</v>
      </c>
      <c r="BO25" s="45">
        <v>68</v>
      </c>
      <c r="BP25" s="48"/>
      <c r="BQ25" s="45">
        <v>34</v>
      </c>
      <c r="BR25" s="45">
        <v>42</v>
      </c>
      <c r="BS25" s="45">
        <v>18</v>
      </c>
      <c r="BT25" s="45">
        <v>43</v>
      </c>
      <c r="BU25" s="45">
        <v>27</v>
      </c>
      <c r="BV25" s="45">
        <v>160</v>
      </c>
      <c r="BW25" s="45">
        <v>0</v>
      </c>
      <c r="BX25" s="45">
        <v>0</v>
      </c>
      <c r="BY25" s="23"/>
      <c r="BZ25" s="32"/>
      <c r="CA25" s="23"/>
      <c r="CB25" s="23"/>
      <c r="CC25" s="30"/>
      <c r="CE25" s="42"/>
    </row>
    <row r="26" spans="1:85" s="5" customFormat="1">
      <c r="A26" s="20">
        <v>42725</v>
      </c>
      <c r="B26" s="31" t="s">
        <v>55</v>
      </c>
      <c r="C26" s="22"/>
      <c r="D26" s="45">
        <v>0</v>
      </c>
      <c r="E26" s="45">
        <v>73</v>
      </c>
      <c r="F26" s="45">
        <v>104</v>
      </c>
      <c r="G26" s="45">
        <v>33</v>
      </c>
      <c r="H26" s="45">
        <v>0</v>
      </c>
      <c r="I26" s="45">
        <v>0</v>
      </c>
      <c r="J26" s="45">
        <v>83</v>
      </c>
      <c r="K26" s="45">
        <v>37</v>
      </c>
      <c r="L26" s="45">
        <v>754</v>
      </c>
      <c r="M26" s="45">
        <v>671</v>
      </c>
      <c r="N26" s="47"/>
      <c r="O26" s="45">
        <v>160</v>
      </c>
      <c r="P26" s="45">
        <v>74</v>
      </c>
      <c r="Q26" s="47"/>
      <c r="R26" s="45">
        <v>202</v>
      </c>
      <c r="S26" s="45">
        <v>191</v>
      </c>
      <c r="T26" s="45">
        <v>0</v>
      </c>
      <c r="U26" s="45">
        <v>0</v>
      </c>
      <c r="V26" s="45">
        <v>0</v>
      </c>
      <c r="W26" s="45">
        <v>621</v>
      </c>
      <c r="X26" s="45">
        <v>0</v>
      </c>
      <c r="Y26" s="45">
        <v>0</v>
      </c>
      <c r="Z26" s="47"/>
      <c r="AA26" s="45">
        <v>148</v>
      </c>
      <c r="AB26" s="45">
        <v>89</v>
      </c>
      <c r="AC26" s="45">
        <v>143</v>
      </c>
      <c r="AD26" s="45">
        <v>110</v>
      </c>
      <c r="AE26" s="45">
        <v>449</v>
      </c>
      <c r="AF26" s="45">
        <v>462</v>
      </c>
      <c r="AG26" s="45">
        <v>0</v>
      </c>
      <c r="AH26" s="45">
        <v>0</v>
      </c>
      <c r="AI26" s="47"/>
      <c r="AJ26" s="45">
        <v>55</v>
      </c>
      <c r="AK26" s="45">
        <v>86</v>
      </c>
      <c r="AL26" s="45">
        <v>45</v>
      </c>
      <c r="AM26" s="45">
        <v>158</v>
      </c>
      <c r="AN26" s="45">
        <v>464</v>
      </c>
      <c r="AO26" s="45">
        <v>830</v>
      </c>
      <c r="AP26" s="45">
        <v>0</v>
      </c>
      <c r="AQ26" s="45">
        <v>0</v>
      </c>
      <c r="AR26" s="47"/>
      <c r="AS26" s="45">
        <v>170</v>
      </c>
      <c r="AT26" s="45">
        <v>52</v>
      </c>
      <c r="AU26" s="48"/>
      <c r="AV26" s="45">
        <v>0</v>
      </c>
      <c r="AW26" s="45">
        <v>0</v>
      </c>
      <c r="AX26" s="45">
        <v>147</v>
      </c>
      <c r="AY26" s="45">
        <v>121</v>
      </c>
      <c r="AZ26" s="45">
        <v>1</v>
      </c>
      <c r="BA26" s="48"/>
      <c r="BB26" s="45">
        <v>47</v>
      </c>
      <c r="BC26" s="45">
        <v>48</v>
      </c>
      <c r="BD26" s="45">
        <v>44</v>
      </c>
      <c r="BE26" s="45">
        <v>84</v>
      </c>
      <c r="BF26" s="45">
        <v>378</v>
      </c>
      <c r="BG26" s="45">
        <v>407</v>
      </c>
      <c r="BH26" s="47"/>
      <c r="BI26" s="45">
        <v>10</v>
      </c>
      <c r="BJ26" s="45">
        <v>4</v>
      </c>
      <c r="BK26" s="45">
        <v>20</v>
      </c>
      <c r="BL26" s="45">
        <v>9</v>
      </c>
      <c r="BM26" s="47"/>
      <c r="BN26" s="45">
        <v>70</v>
      </c>
      <c r="BO26" s="45">
        <v>69</v>
      </c>
      <c r="BP26" s="47"/>
      <c r="BQ26" s="45">
        <v>33</v>
      </c>
      <c r="BR26" s="45">
        <v>42</v>
      </c>
      <c r="BS26" s="45">
        <v>18</v>
      </c>
      <c r="BT26" s="45">
        <v>43</v>
      </c>
      <c r="BU26" s="45">
        <v>27</v>
      </c>
      <c r="BV26" s="45">
        <v>160</v>
      </c>
      <c r="BW26" s="45">
        <v>0</v>
      </c>
      <c r="BX26" s="45">
        <v>0</v>
      </c>
      <c r="BY26" s="23"/>
      <c r="BZ26" s="32"/>
      <c r="CA26" s="23"/>
      <c r="CB26" s="23"/>
      <c r="CC26" s="30"/>
      <c r="CE26" s="42"/>
    </row>
    <row r="27" spans="1:85" s="35" customFormat="1">
      <c r="A27" s="20">
        <v>42725</v>
      </c>
      <c r="B27" s="21" t="s">
        <v>56</v>
      </c>
      <c r="C27" s="22"/>
      <c r="D27" s="45">
        <v>0</v>
      </c>
      <c r="E27" s="45">
        <v>73</v>
      </c>
      <c r="F27" s="45">
        <v>104</v>
      </c>
      <c r="G27" s="45">
        <v>33</v>
      </c>
      <c r="H27" s="45">
        <v>0</v>
      </c>
      <c r="I27" s="45">
        <v>0</v>
      </c>
      <c r="J27" s="45">
        <v>84</v>
      </c>
      <c r="K27" s="45">
        <v>37</v>
      </c>
      <c r="L27" s="45">
        <v>753</v>
      </c>
      <c r="M27" s="45">
        <v>670</v>
      </c>
      <c r="N27" s="47"/>
      <c r="O27" s="45">
        <v>161</v>
      </c>
      <c r="P27" s="45">
        <v>74</v>
      </c>
      <c r="Q27" s="47"/>
      <c r="R27" s="45">
        <v>200</v>
      </c>
      <c r="S27" s="45">
        <v>193</v>
      </c>
      <c r="T27" s="45">
        <v>0</v>
      </c>
      <c r="U27" s="45">
        <v>0</v>
      </c>
      <c r="V27" s="45">
        <v>0</v>
      </c>
      <c r="W27" s="45">
        <v>625</v>
      </c>
      <c r="X27" s="45">
        <v>0</v>
      </c>
      <c r="Y27" s="45">
        <v>0</v>
      </c>
      <c r="Z27" s="48"/>
      <c r="AA27" s="45">
        <v>148</v>
      </c>
      <c r="AB27" s="45">
        <v>87</v>
      </c>
      <c r="AC27" s="45">
        <v>144</v>
      </c>
      <c r="AD27" s="45">
        <v>109</v>
      </c>
      <c r="AE27" s="45">
        <v>448</v>
      </c>
      <c r="AF27" s="45">
        <v>454</v>
      </c>
      <c r="AG27" s="45">
        <v>0</v>
      </c>
      <c r="AH27" s="45">
        <v>0</v>
      </c>
      <c r="AI27" s="48"/>
      <c r="AJ27" s="45">
        <v>55</v>
      </c>
      <c r="AK27" s="45">
        <v>86</v>
      </c>
      <c r="AL27" s="45">
        <v>45</v>
      </c>
      <c r="AM27" s="45">
        <v>159</v>
      </c>
      <c r="AN27" s="45">
        <v>464</v>
      </c>
      <c r="AO27" s="45">
        <v>830</v>
      </c>
      <c r="AP27" s="45">
        <v>0</v>
      </c>
      <c r="AQ27" s="45">
        <v>0</v>
      </c>
      <c r="AR27" s="48"/>
      <c r="AS27" s="45">
        <v>170</v>
      </c>
      <c r="AT27" s="45">
        <v>52</v>
      </c>
      <c r="AU27" s="48"/>
      <c r="AV27" s="45">
        <v>0</v>
      </c>
      <c r="AW27" s="45">
        <v>0</v>
      </c>
      <c r="AX27" s="45">
        <v>147</v>
      </c>
      <c r="AY27" s="45">
        <v>121</v>
      </c>
      <c r="AZ27" s="45">
        <v>1</v>
      </c>
      <c r="BA27" s="48"/>
      <c r="BB27" s="45">
        <v>47</v>
      </c>
      <c r="BC27" s="45">
        <v>49</v>
      </c>
      <c r="BD27" s="45">
        <v>44</v>
      </c>
      <c r="BE27" s="45">
        <v>83</v>
      </c>
      <c r="BF27" s="45">
        <v>360</v>
      </c>
      <c r="BG27" s="45">
        <v>407</v>
      </c>
      <c r="BH27" s="48"/>
      <c r="BI27" s="45">
        <v>10</v>
      </c>
      <c r="BJ27" s="45">
        <v>4</v>
      </c>
      <c r="BK27" s="45">
        <v>21</v>
      </c>
      <c r="BL27" s="45">
        <v>9</v>
      </c>
      <c r="BM27" s="48"/>
      <c r="BN27" s="45">
        <v>70</v>
      </c>
      <c r="BO27" s="45">
        <v>67</v>
      </c>
      <c r="BP27" s="48"/>
      <c r="BQ27" s="45">
        <v>33</v>
      </c>
      <c r="BR27" s="45">
        <v>42</v>
      </c>
      <c r="BS27" s="45">
        <v>18</v>
      </c>
      <c r="BT27" s="45">
        <v>43</v>
      </c>
      <c r="BU27" s="45">
        <v>27</v>
      </c>
      <c r="BV27" s="45">
        <v>160</v>
      </c>
      <c r="BW27" s="45">
        <v>0</v>
      </c>
      <c r="BX27" s="45">
        <v>0</v>
      </c>
      <c r="BY27" s="23"/>
      <c r="BZ27" s="32"/>
      <c r="CA27" s="23"/>
      <c r="CB27" s="23"/>
      <c r="CC27" s="30"/>
      <c r="CD27" s="5"/>
      <c r="CE27" s="42"/>
      <c r="CG27" s="5"/>
    </row>
    <row r="28" spans="1:85" s="5" customFormat="1">
      <c r="A28" s="20">
        <v>42725</v>
      </c>
      <c r="B28" s="21" t="s">
        <v>57</v>
      </c>
      <c r="C28" s="22"/>
      <c r="D28" s="45">
        <v>0</v>
      </c>
      <c r="E28" s="45">
        <v>72</v>
      </c>
      <c r="F28" s="45">
        <v>104</v>
      </c>
      <c r="G28" s="45">
        <v>33</v>
      </c>
      <c r="H28" s="45">
        <v>0</v>
      </c>
      <c r="I28" s="45">
        <v>0</v>
      </c>
      <c r="J28" s="45">
        <v>85</v>
      </c>
      <c r="K28" s="45">
        <v>36</v>
      </c>
      <c r="L28" s="45">
        <v>753</v>
      </c>
      <c r="M28" s="45">
        <v>670</v>
      </c>
      <c r="N28" s="47"/>
      <c r="O28" s="45">
        <v>160</v>
      </c>
      <c r="P28" s="45">
        <v>74</v>
      </c>
      <c r="Q28" s="47"/>
      <c r="R28" s="45">
        <v>202</v>
      </c>
      <c r="S28" s="45">
        <v>195</v>
      </c>
      <c r="T28" s="45">
        <v>0</v>
      </c>
      <c r="U28" s="45">
        <v>0</v>
      </c>
      <c r="V28" s="45">
        <v>0</v>
      </c>
      <c r="W28" s="45">
        <v>626</v>
      </c>
      <c r="X28" s="45">
        <v>0</v>
      </c>
      <c r="Y28" s="45">
        <v>0</v>
      </c>
      <c r="Z28" s="48"/>
      <c r="AA28" s="45">
        <v>148</v>
      </c>
      <c r="AB28" s="45">
        <v>74</v>
      </c>
      <c r="AC28" s="45">
        <v>144</v>
      </c>
      <c r="AD28" s="45">
        <v>110</v>
      </c>
      <c r="AE28" s="45">
        <v>448</v>
      </c>
      <c r="AF28" s="45">
        <v>454</v>
      </c>
      <c r="AG28" s="45">
        <v>0</v>
      </c>
      <c r="AH28" s="45">
        <v>0</v>
      </c>
      <c r="AI28" s="48"/>
      <c r="AJ28" s="45">
        <v>55</v>
      </c>
      <c r="AK28" s="45">
        <v>86</v>
      </c>
      <c r="AL28" s="45">
        <v>44</v>
      </c>
      <c r="AM28" s="45">
        <v>158</v>
      </c>
      <c r="AN28" s="45">
        <v>465</v>
      </c>
      <c r="AO28" s="45">
        <v>830</v>
      </c>
      <c r="AP28" s="45">
        <v>0</v>
      </c>
      <c r="AQ28" s="45">
        <v>0</v>
      </c>
      <c r="AR28" s="48"/>
      <c r="AS28" s="45">
        <v>167</v>
      </c>
      <c r="AT28" s="45">
        <v>52</v>
      </c>
      <c r="AU28" s="48"/>
      <c r="AV28" s="45">
        <v>0</v>
      </c>
      <c r="AW28" s="45">
        <v>0</v>
      </c>
      <c r="AX28" s="45">
        <v>147</v>
      </c>
      <c r="AY28" s="45">
        <v>121</v>
      </c>
      <c r="AZ28" s="45">
        <v>1</v>
      </c>
      <c r="BA28" s="48"/>
      <c r="BB28" s="45">
        <v>47</v>
      </c>
      <c r="BC28" s="45">
        <v>48</v>
      </c>
      <c r="BD28" s="45">
        <v>44</v>
      </c>
      <c r="BE28" s="45">
        <v>83</v>
      </c>
      <c r="BF28" s="45">
        <v>359</v>
      </c>
      <c r="BG28" s="45">
        <v>406</v>
      </c>
      <c r="BH28" s="48"/>
      <c r="BI28" s="45">
        <v>10</v>
      </c>
      <c r="BJ28" s="45">
        <v>4</v>
      </c>
      <c r="BK28" s="45">
        <v>21</v>
      </c>
      <c r="BL28" s="45">
        <v>9</v>
      </c>
      <c r="BM28" s="48"/>
      <c r="BN28" s="45">
        <v>69</v>
      </c>
      <c r="BO28" s="45">
        <v>69</v>
      </c>
      <c r="BP28" s="48"/>
      <c r="BQ28" s="45">
        <v>34</v>
      </c>
      <c r="BR28" s="45">
        <v>42</v>
      </c>
      <c r="BS28" s="45">
        <v>18</v>
      </c>
      <c r="BT28" s="45">
        <v>43</v>
      </c>
      <c r="BU28" s="45">
        <v>27</v>
      </c>
      <c r="BV28" s="45">
        <v>160</v>
      </c>
      <c r="BW28" s="45">
        <v>0</v>
      </c>
      <c r="BX28" s="45">
        <v>0</v>
      </c>
      <c r="BY28" s="23"/>
      <c r="BZ28" s="32"/>
      <c r="CA28" s="23"/>
      <c r="CB28" s="23"/>
      <c r="CC28" s="30"/>
      <c r="CE28" s="42"/>
    </row>
    <row r="29" spans="1:85" s="5" customFormat="1">
      <c r="A29" s="20">
        <v>42725</v>
      </c>
      <c r="B29" s="21" t="s">
        <v>58</v>
      </c>
      <c r="C29" s="22"/>
      <c r="D29" s="45">
        <v>0</v>
      </c>
      <c r="E29" s="45">
        <v>72</v>
      </c>
      <c r="F29" s="45">
        <v>104</v>
      </c>
      <c r="G29" s="45">
        <v>33</v>
      </c>
      <c r="H29" s="45">
        <v>0</v>
      </c>
      <c r="I29" s="45">
        <v>0</v>
      </c>
      <c r="J29" s="45">
        <v>85</v>
      </c>
      <c r="K29" s="45">
        <v>34</v>
      </c>
      <c r="L29" s="45">
        <v>753</v>
      </c>
      <c r="M29" s="45">
        <v>670</v>
      </c>
      <c r="N29" s="47"/>
      <c r="O29" s="45">
        <v>160</v>
      </c>
      <c r="P29" s="45">
        <v>74</v>
      </c>
      <c r="Q29" s="47"/>
      <c r="R29" s="45">
        <v>203</v>
      </c>
      <c r="S29" s="45">
        <v>193</v>
      </c>
      <c r="T29" s="45">
        <v>0</v>
      </c>
      <c r="U29" s="45">
        <v>0</v>
      </c>
      <c r="V29" s="45">
        <v>0</v>
      </c>
      <c r="W29" s="45">
        <v>637</v>
      </c>
      <c r="X29" s="45">
        <v>0</v>
      </c>
      <c r="Y29" s="45">
        <v>0</v>
      </c>
      <c r="Z29" s="48"/>
      <c r="AA29" s="45">
        <v>148</v>
      </c>
      <c r="AB29" s="45">
        <v>76</v>
      </c>
      <c r="AC29" s="45">
        <v>144</v>
      </c>
      <c r="AD29" s="45">
        <v>108</v>
      </c>
      <c r="AE29" s="45">
        <v>449</v>
      </c>
      <c r="AF29" s="45">
        <v>455</v>
      </c>
      <c r="AG29" s="45">
        <v>0</v>
      </c>
      <c r="AH29" s="45">
        <v>0</v>
      </c>
      <c r="AI29" s="48"/>
      <c r="AJ29" s="45">
        <v>54</v>
      </c>
      <c r="AK29" s="45">
        <v>86</v>
      </c>
      <c r="AL29" s="45">
        <v>45</v>
      </c>
      <c r="AM29" s="45">
        <v>154</v>
      </c>
      <c r="AN29" s="45">
        <v>462</v>
      </c>
      <c r="AO29" s="45">
        <v>843</v>
      </c>
      <c r="AP29" s="45">
        <v>0</v>
      </c>
      <c r="AQ29" s="45">
        <v>0</v>
      </c>
      <c r="AR29" s="48"/>
      <c r="AS29" s="45">
        <v>169</v>
      </c>
      <c r="AT29" s="45">
        <v>55</v>
      </c>
      <c r="AU29" s="48"/>
      <c r="AV29" s="45">
        <v>0</v>
      </c>
      <c r="AW29" s="45">
        <v>0</v>
      </c>
      <c r="AX29" s="45">
        <v>147</v>
      </c>
      <c r="AY29" s="45">
        <v>121</v>
      </c>
      <c r="AZ29" s="45">
        <v>1</v>
      </c>
      <c r="BA29" s="48"/>
      <c r="BB29" s="45">
        <v>47</v>
      </c>
      <c r="BC29" s="45">
        <v>48</v>
      </c>
      <c r="BD29" s="45">
        <v>44</v>
      </c>
      <c r="BE29" s="45">
        <v>84</v>
      </c>
      <c r="BF29" s="45">
        <v>358</v>
      </c>
      <c r="BG29" s="45">
        <v>406</v>
      </c>
      <c r="BH29" s="48"/>
      <c r="BI29" s="45">
        <v>10</v>
      </c>
      <c r="BJ29" s="45">
        <v>4</v>
      </c>
      <c r="BK29" s="45">
        <v>21</v>
      </c>
      <c r="BL29" s="45">
        <v>9</v>
      </c>
      <c r="BM29" s="48"/>
      <c r="BN29" s="45">
        <v>70</v>
      </c>
      <c r="BO29" s="45">
        <v>67</v>
      </c>
      <c r="BP29" s="48"/>
      <c r="BQ29" s="45">
        <v>34</v>
      </c>
      <c r="BR29" s="45">
        <v>42</v>
      </c>
      <c r="BS29" s="45">
        <v>18</v>
      </c>
      <c r="BT29" s="45">
        <v>43</v>
      </c>
      <c r="BU29" s="45">
        <v>27</v>
      </c>
      <c r="BV29" s="45">
        <v>160</v>
      </c>
      <c r="BW29" s="45">
        <v>0</v>
      </c>
      <c r="BX29" s="45">
        <v>0</v>
      </c>
      <c r="BY29" s="23"/>
      <c r="BZ29" s="32"/>
      <c r="CA29" s="23"/>
      <c r="CB29" s="23"/>
      <c r="CC29" s="30"/>
      <c r="CE29" s="42"/>
    </row>
    <row r="30" spans="1:85" s="5" customFormat="1">
      <c r="A30" s="20">
        <v>42725</v>
      </c>
      <c r="B30" s="31" t="s">
        <v>59</v>
      </c>
      <c r="C30" s="22"/>
      <c r="D30" s="45">
        <v>0</v>
      </c>
      <c r="E30" s="45">
        <v>72</v>
      </c>
      <c r="F30" s="45">
        <v>104</v>
      </c>
      <c r="G30" s="45">
        <v>33</v>
      </c>
      <c r="H30" s="45">
        <v>0</v>
      </c>
      <c r="I30" s="45">
        <v>0</v>
      </c>
      <c r="J30" s="45">
        <v>86</v>
      </c>
      <c r="K30" s="45">
        <v>34</v>
      </c>
      <c r="L30" s="45">
        <v>753</v>
      </c>
      <c r="M30" s="45">
        <v>671</v>
      </c>
      <c r="N30" s="47"/>
      <c r="O30" s="45">
        <v>160</v>
      </c>
      <c r="P30" s="45">
        <v>73</v>
      </c>
      <c r="Q30" s="47"/>
      <c r="R30" s="45">
        <v>201</v>
      </c>
      <c r="S30" s="45">
        <v>191</v>
      </c>
      <c r="T30" s="45">
        <v>0</v>
      </c>
      <c r="U30" s="45">
        <v>0</v>
      </c>
      <c r="V30" s="45">
        <v>0</v>
      </c>
      <c r="W30" s="45">
        <v>634</v>
      </c>
      <c r="X30" s="45">
        <v>0</v>
      </c>
      <c r="Y30" s="45">
        <v>0</v>
      </c>
      <c r="Z30" s="48"/>
      <c r="AA30" s="45">
        <v>147</v>
      </c>
      <c r="AB30" s="45">
        <v>78</v>
      </c>
      <c r="AC30" s="45">
        <v>143</v>
      </c>
      <c r="AD30" s="45">
        <v>109</v>
      </c>
      <c r="AE30" s="45">
        <v>451</v>
      </c>
      <c r="AF30" s="45">
        <v>411</v>
      </c>
      <c r="AG30" s="45">
        <v>0</v>
      </c>
      <c r="AH30" s="45">
        <v>0</v>
      </c>
      <c r="AI30" s="48"/>
      <c r="AJ30" s="45">
        <v>55</v>
      </c>
      <c r="AK30" s="45">
        <v>86</v>
      </c>
      <c r="AL30" s="45">
        <v>45</v>
      </c>
      <c r="AM30" s="45">
        <v>153</v>
      </c>
      <c r="AN30" s="45">
        <v>463</v>
      </c>
      <c r="AO30" s="45">
        <v>841</v>
      </c>
      <c r="AP30" s="45">
        <v>0</v>
      </c>
      <c r="AQ30" s="45">
        <v>0</v>
      </c>
      <c r="AR30" s="48"/>
      <c r="AS30" s="45">
        <v>169</v>
      </c>
      <c r="AT30" s="45">
        <v>53</v>
      </c>
      <c r="AU30" s="48"/>
      <c r="AV30" s="45">
        <v>0</v>
      </c>
      <c r="AW30" s="45">
        <v>0</v>
      </c>
      <c r="AX30" s="45">
        <v>146</v>
      </c>
      <c r="AY30" s="45">
        <v>121</v>
      </c>
      <c r="AZ30" s="45">
        <v>1</v>
      </c>
      <c r="BA30" s="48"/>
      <c r="BB30" s="45">
        <v>47</v>
      </c>
      <c r="BC30" s="45">
        <v>48</v>
      </c>
      <c r="BD30" s="45">
        <v>45</v>
      </c>
      <c r="BE30" s="45">
        <v>83</v>
      </c>
      <c r="BF30" s="45">
        <v>357</v>
      </c>
      <c r="BG30" s="45">
        <v>406</v>
      </c>
      <c r="BH30" s="48"/>
      <c r="BI30" s="45">
        <v>10</v>
      </c>
      <c r="BJ30" s="45">
        <v>4</v>
      </c>
      <c r="BK30" s="45">
        <v>21</v>
      </c>
      <c r="BL30" s="45">
        <v>9</v>
      </c>
      <c r="BM30" s="48"/>
      <c r="BN30" s="45">
        <v>69</v>
      </c>
      <c r="BO30" s="45">
        <v>69</v>
      </c>
      <c r="BP30" s="48"/>
      <c r="BQ30" s="45">
        <v>33</v>
      </c>
      <c r="BR30" s="45">
        <v>42</v>
      </c>
      <c r="BS30" s="45">
        <v>18</v>
      </c>
      <c r="BT30" s="45">
        <v>43</v>
      </c>
      <c r="BU30" s="45">
        <v>27</v>
      </c>
      <c r="BV30" s="45">
        <v>160</v>
      </c>
      <c r="BW30" s="45">
        <v>0</v>
      </c>
      <c r="BX30" s="45">
        <v>0</v>
      </c>
      <c r="BY30" s="23"/>
      <c r="BZ30" s="32"/>
      <c r="CA30" s="23"/>
      <c r="CB30" s="23"/>
      <c r="CC30" s="30"/>
      <c r="CE30" s="42"/>
    </row>
    <row r="31" spans="1:85" s="5" customFormat="1">
      <c r="A31" s="20">
        <v>42725</v>
      </c>
      <c r="B31" s="21" t="s">
        <v>60</v>
      </c>
      <c r="C31" s="22"/>
      <c r="D31" s="45">
        <v>0</v>
      </c>
      <c r="E31" s="45">
        <v>72</v>
      </c>
      <c r="F31" s="45">
        <v>103</v>
      </c>
      <c r="G31" s="45">
        <v>33</v>
      </c>
      <c r="H31" s="45">
        <v>0</v>
      </c>
      <c r="I31" s="45">
        <v>0</v>
      </c>
      <c r="J31" s="45">
        <v>86</v>
      </c>
      <c r="K31" s="45">
        <v>34</v>
      </c>
      <c r="L31" s="45">
        <v>753</v>
      </c>
      <c r="M31" s="45">
        <v>671</v>
      </c>
      <c r="N31" s="47"/>
      <c r="O31" s="45">
        <v>159</v>
      </c>
      <c r="P31" s="45">
        <v>73</v>
      </c>
      <c r="Q31" s="47"/>
      <c r="R31" s="45">
        <v>204</v>
      </c>
      <c r="S31" s="45">
        <v>195</v>
      </c>
      <c r="T31" s="45">
        <v>0</v>
      </c>
      <c r="U31" s="45">
        <v>0</v>
      </c>
      <c r="V31" s="45">
        <v>0</v>
      </c>
      <c r="W31" s="45">
        <v>610</v>
      </c>
      <c r="X31" s="45">
        <v>0</v>
      </c>
      <c r="Y31" s="45">
        <v>0</v>
      </c>
      <c r="Z31" s="48"/>
      <c r="AA31" s="45">
        <v>147</v>
      </c>
      <c r="AB31" s="45">
        <v>93</v>
      </c>
      <c r="AC31" s="45">
        <v>143</v>
      </c>
      <c r="AD31" s="45">
        <v>109</v>
      </c>
      <c r="AE31" s="45">
        <v>453</v>
      </c>
      <c r="AF31" s="45">
        <v>380</v>
      </c>
      <c r="AG31" s="45">
        <v>0</v>
      </c>
      <c r="AH31" s="45">
        <v>0</v>
      </c>
      <c r="AI31" s="48"/>
      <c r="AJ31" s="45">
        <v>55</v>
      </c>
      <c r="AK31" s="45">
        <v>85</v>
      </c>
      <c r="AL31" s="45">
        <v>45</v>
      </c>
      <c r="AM31" s="45">
        <v>155</v>
      </c>
      <c r="AN31" s="45">
        <v>464</v>
      </c>
      <c r="AO31" s="45">
        <v>825</v>
      </c>
      <c r="AP31" s="45">
        <v>0</v>
      </c>
      <c r="AQ31" s="45">
        <v>0</v>
      </c>
      <c r="AR31" s="48"/>
      <c r="AS31" s="45">
        <v>168</v>
      </c>
      <c r="AT31" s="45">
        <v>53</v>
      </c>
      <c r="AU31" s="48"/>
      <c r="AV31" s="45">
        <v>0</v>
      </c>
      <c r="AW31" s="45">
        <v>0</v>
      </c>
      <c r="AX31" s="45">
        <v>146</v>
      </c>
      <c r="AY31" s="45">
        <v>121</v>
      </c>
      <c r="AZ31" s="45">
        <v>1</v>
      </c>
      <c r="BA31" s="48"/>
      <c r="BB31" s="45">
        <v>47</v>
      </c>
      <c r="BC31" s="45">
        <v>47</v>
      </c>
      <c r="BD31" s="45">
        <v>44</v>
      </c>
      <c r="BE31" s="45">
        <v>83</v>
      </c>
      <c r="BF31" s="45">
        <v>357</v>
      </c>
      <c r="BG31" s="45">
        <v>407</v>
      </c>
      <c r="BH31" s="48"/>
      <c r="BI31" s="45">
        <v>10</v>
      </c>
      <c r="BJ31" s="45">
        <v>4</v>
      </c>
      <c r="BK31" s="45">
        <v>20</v>
      </c>
      <c r="BL31" s="45">
        <v>9</v>
      </c>
      <c r="BM31" s="48"/>
      <c r="BN31" s="45">
        <v>69</v>
      </c>
      <c r="BO31" s="45">
        <v>67</v>
      </c>
      <c r="BP31" s="48"/>
      <c r="BQ31" s="45">
        <v>33</v>
      </c>
      <c r="BR31" s="45">
        <v>42</v>
      </c>
      <c r="BS31" s="45">
        <v>18</v>
      </c>
      <c r="BT31" s="45">
        <v>43</v>
      </c>
      <c r="BU31" s="45">
        <v>27</v>
      </c>
      <c r="BV31" s="45">
        <v>160</v>
      </c>
      <c r="BW31" s="45">
        <v>0</v>
      </c>
      <c r="BX31" s="45">
        <v>0</v>
      </c>
      <c r="BY31" s="23"/>
      <c r="BZ31" s="32"/>
      <c r="CA31" s="23"/>
      <c r="CB31" s="23"/>
      <c r="CC31" s="30"/>
      <c r="CE31" s="42"/>
    </row>
    <row r="32" spans="1:85" s="5" customFormat="1">
      <c r="A32" s="20">
        <v>42725</v>
      </c>
      <c r="B32" s="21" t="s">
        <v>61</v>
      </c>
      <c r="C32" s="22"/>
      <c r="D32" s="45">
        <v>0</v>
      </c>
      <c r="E32" s="45">
        <v>72</v>
      </c>
      <c r="F32" s="45">
        <v>104</v>
      </c>
      <c r="G32" s="45">
        <v>33</v>
      </c>
      <c r="H32" s="45">
        <v>0</v>
      </c>
      <c r="I32" s="45">
        <v>0</v>
      </c>
      <c r="J32" s="45">
        <v>69</v>
      </c>
      <c r="K32" s="45">
        <v>34</v>
      </c>
      <c r="L32" s="45">
        <v>753</v>
      </c>
      <c r="M32" s="45">
        <v>671</v>
      </c>
      <c r="N32" s="47"/>
      <c r="O32" s="45">
        <v>160</v>
      </c>
      <c r="P32" s="45">
        <v>74</v>
      </c>
      <c r="Q32" s="47"/>
      <c r="R32" s="45">
        <v>203</v>
      </c>
      <c r="S32" s="45">
        <v>197</v>
      </c>
      <c r="T32" s="45">
        <v>0</v>
      </c>
      <c r="U32" s="45">
        <v>0</v>
      </c>
      <c r="V32" s="45">
        <v>0</v>
      </c>
      <c r="W32" s="45">
        <v>721</v>
      </c>
      <c r="X32" s="45">
        <v>0</v>
      </c>
      <c r="Y32" s="45">
        <v>0</v>
      </c>
      <c r="Z32" s="48"/>
      <c r="AA32" s="45">
        <v>148</v>
      </c>
      <c r="AB32" s="45">
        <v>92</v>
      </c>
      <c r="AC32" s="45">
        <v>143</v>
      </c>
      <c r="AD32" s="45">
        <v>109</v>
      </c>
      <c r="AE32" s="45">
        <v>453</v>
      </c>
      <c r="AF32" s="45">
        <v>380</v>
      </c>
      <c r="AG32" s="45">
        <v>0</v>
      </c>
      <c r="AH32" s="45">
        <v>0</v>
      </c>
      <c r="AI32" s="48"/>
      <c r="AJ32" s="45">
        <v>55</v>
      </c>
      <c r="AK32" s="45">
        <v>86</v>
      </c>
      <c r="AL32" s="45">
        <v>44</v>
      </c>
      <c r="AM32" s="45">
        <v>153</v>
      </c>
      <c r="AN32" s="45">
        <v>463</v>
      </c>
      <c r="AO32" s="45">
        <v>826</v>
      </c>
      <c r="AP32" s="45">
        <v>0</v>
      </c>
      <c r="AQ32" s="45">
        <v>0</v>
      </c>
      <c r="AR32" s="48"/>
      <c r="AS32" s="45">
        <v>166</v>
      </c>
      <c r="AT32" s="45">
        <v>55</v>
      </c>
      <c r="AU32" s="48"/>
      <c r="AV32" s="45">
        <v>0</v>
      </c>
      <c r="AW32" s="45">
        <v>0</v>
      </c>
      <c r="AX32" s="45">
        <v>147</v>
      </c>
      <c r="AY32" s="45">
        <v>121</v>
      </c>
      <c r="AZ32" s="45">
        <v>1</v>
      </c>
      <c r="BA32" s="48"/>
      <c r="BB32" s="45">
        <v>47</v>
      </c>
      <c r="BC32" s="45">
        <v>48</v>
      </c>
      <c r="BD32" s="45">
        <v>44</v>
      </c>
      <c r="BE32" s="45">
        <v>83</v>
      </c>
      <c r="BF32" s="45">
        <v>356</v>
      </c>
      <c r="BG32" s="45">
        <v>405</v>
      </c>
      <c r="BH32" s="48"/>
      <c r="BI32" s="45">
        <v>10</v>
      </c>
      <c r="BJ32" s="45">
        <v>4</v>
      </c>
      <c r="BK32" s="45">
        <v>21</v>
      </c>
      <c r="BL32" s="45">
        <v>9</v>
      </c>
      <c r="BM32" s="48"/>
      <c r="BN32" s="45">
        <v>69</v>
      </c>
      <c r="BO32" s="45">
        <v>68</v>
      </c>
      <c r="BP32" s="48"/>
      <c r="BQ32" s="45">
        <v>34</v>
      </c>
      <c r="BR32" s="45">
        <v>42</v>
      </c>
      <c r="BS32" s="45">
        <v>18</v>
      </c>
      <c r="BT32" s="45">
        <v>43</v>
      </c>
      <c r="BU32" s="45">
        <v>28</v>
      </c>
      <c r="BV32" s="45">
        <v>160</v>
      </c>
      <c r="BW32" s="45">
        <v>0</v>
      </c>
      <c r="BX32" s="45">
        <v>0</v>
      </c>
      <c r="BY32" s="23"/>
      <c r="BZ32" s="32"/>
      <c r="CA32" s="23"/>
      <c r="CB32" s="23"/>
      <c r="CC32" s="30"/>
      <c r="CE32" s="42"/>
    </row>
    <row r="33" spans="1:83" s="5" customFormat="1">
      <c r="A33" s="20">
        <v>42725</v>
      </c>
      <c r="B33" s="21" t="s">
        <v>62</v>
      </c>
      <c r="C33" s="22"/>
      <c r="D33" s="45">
        <v>0</v>
      </c>
      <c r="E33" s="45">
        <v>72</v>
      </c>
      <c r="F33" s="45">
        <v>104</v>
      </c>
      <c r="G33" s="45">
        <v>33</v>
      </c>
      <c r="H33" s="45">
        <v>0</v>
      </c>
      <c r="I33" s="45">
        <v>0</v>
      </c>
      <c r="J33" s="45">
        <v>84</v>
      </c>
      <c r="K33" s="45">
        <v>34</v>
      </c>
      <c r="L33" s="45">
        <v>753</v>
      </c>
      <c r="M33" s="45">
        <v>671</v>
      </c>
      <c r="N33" s="47"/>
      <c r="O33" s="45">
        <v>159</v>
      </c>
      <c r="P33" s="45">
        <v>73</v>
      </c>
      <c r="Q33" s="47"/>
      <c r="R33" s="45">
        <v>202</v>
      </c>
      <c r="S33" s="45">
        <v>195</v>
      </c>
      <c r="T33" s="45">
        <v>0</v>
      </c>
      <c r="U33" s="45">
        <v>0</v>
      </c>
      <c r="V33" s="45">
        <v>0</v>
      </c>
      <c r="W33" s="45">
        <v>799</v>
      </c>
      <c r="X33" s="45">
        <v>0</v>
      </c>
      <c r="Y33" s="45">
        <v>0</v>
      </c>
      <c r="Z33" s="48"/>
      <c r="AA33" s="45">
        <v>147</v>
      </c>
      <c r="AB33" s="45">
        <v>92</v>
      </c>
      <c r="AC33" s="45">
        <v>144</v>
      </c>
      <c r="AD33" s="45">
        <v>109</v>
      </c>
      <c r="AE33" s="45">
        <v>453</v>
      </c>
      <c r="AF33" s="45">
        <v>381</v>
      </c>
      <c r="AG33" s="45">
        <v>0</v>
      </c>
      <c r="AH33" s="45">
        <v>0</v>
      </c>
      <c r="AI33" s="48"/>
      <c r="AJ33" s="45">
        <v>55</v>
      </c>
      <c r="AK33" s="45">
        <v>85</v>
      </c>
      <c r="AL33" s="45">
        <v>45</v>
      </c>
      <c r="AM33" s="45">
        <v>153</v>
      </c>
      <c r="AN33" s="45">
        <v>455</v>
      </c>
      <c r="AO33" s="45">
        <v>839</v>
      </c>
      <c r="AP33" s="45">
        <v>0</v>
      </c>
      <c r="AQ33" s="45">
        <v>0</v>
      </c>
      <c r="AR33" s="48"/>
      <c r="AS33" s="45">
        <v>166</v>
      </c>
      <c r="AT33" s="45">
        <v>53</v>
      </c>
      <c r="AU33" s="48"/>
      <c r="AV33" s="45">
        <v>0</v>
      </c>
      <c r="AW33" s="45">
        <v>0</v>
      </c>
      <c r="AX33" s="45">
        <v>147</v>
      </c>
      <c r="AY33" s="45">
        <v>121</v>
      </c>
      <c r="AZ33" s="45">
        <v>1</v>
      </c>
      <c r="BA33" s="48"/>
      <c r="BB33" s="45">
        <v>47</v>
      </c>
      <c r="BC33" s="45">
        <v>48</v>
      </c>
      <c r="BD33" s="45">
        <v>45</v>
      </c>
      <c r="BE33" s="45">
        <v>84</v>
      </c>
      <c r="BF33" s="45">
        <v>357</v>
      </c>
      <c r="BG33" s="45">
        <v>407</v>
      </c>
      <c r="BH33" s="48"/>
      <c r="BI33" s="45">
        <v>10</v>
      </c>
      <c r="BJ33" s="45">
        <v>4</v>
      </c>
      <c r="BK33" s="45">
        <v>21</v>
      </c>
      <c r="BL33" s="45">
        <v>9</v>
      </c>
      <c r="BM33" s="48"/>
      <c r="BN33" s="45">
        <v>69</v>
      </c>
      <c r="BO33" s="45">
        <v>67</v>
      </c>
      <c r="BP33" s="48"/>
      <c r="BQ33" s="45">
        <v>34</v>
      </c>
      <c r="BR33" s="45">
        <v>42</v>
      </c>
      <c r="BS33" s="45">
        <v>18</v>
      </c>
      <c r="BT33" s="45">
        <v>43</v>
      </c>
      <c r="BU33" s="45">
        <v>27</v>
      </c>
      <c r="BV33" s="45">
        <v>160</v>
      </c>
      <c r="BW33" s="45">
        <v>0</v>
      </c>
      <c r="BX33" s="45">
        <v>0</v>
      </c>
      <c r="BY33" s="23"/>
      <c r="BZ33" s="32"/>
      <c r="CA33" s="23"/>
      <c r="CB33" s="23"/>
      <c r="CC33" s="30"/>
      <c r="CE33" s="42"/>
    </row>
    <row r="34" spans="1:83" s="5" customFormat="1">
      <c r="A34" s="20">
        <v>42725</v>
      </c>
      <c r="B34" s="21" t="s">
        <v>63</v>
      </c>
      <c r="C34" s="22"/>
      <c r="D34" s="45">
        <v>0</v>
      </c>
      <c r="E34" s="45">
        <v>72</v>
      </c>
      <c r="F34" s="45">
        <v>103</v>
      </c>
      <c r="G34" s="45">
        <v>32</v>
      </c>
      <c r="H34" s="45">
        <v>0</v>
      </c>
      <c r="I34" s="45">
        <v>0</v>
      </c>
      <c r="J34" s="45">
        <v>83</v>
      </c>
      <c r="K34" s="45">
        <v>34</v>
      </c>
      <c r="L34" s="45">
        <v>753</v>
      </c>
      <c r="M34" s="45">
        <v>671</v>
      </c>
      <c r="N34" s="47"/>
      <c r="O34" s="45">
        <v>158</v>
      </c>
      <c r="P34" s="45">
        <v>74</v>
      </c>
      <c r="Q34" s="47"/>
      <c r="R34" s="45">
        <v>201</v>
      </c>
      <c r="S34" s="45">
        <v>195</v>
      </c>
      <c r="T34" s="45">
        <v>0</v>
      </c>
      <c r="U34" s="45">
        <v>0</v>
      </c>
      <c r="V34" s="45">
        <v>0</v>
      </c>
      <c r="W34" s="45">
        <v>783</v>
      </c>
      <c r="X34" s="45">
        <v>0</v>
      </c>
      <c r="Y34" s="45">
        <v>0</v>
      </c>
      <c r="Z34" s="48"/>
      <c r="AA34" s="45">
        <v>147</v>
      </c>
      <c r="AB34" s="45">
        <v>91</v>
      </c>
      <c r="AC34" s="45">
        <v>143</v>
      </c>
      <c r="AD34" s="45">
        <v>109</v>
      </c>
      <c r="AE34" s="45">
        <v>452</v>
      </c>
      <c r="AF34" s="45">
        <v>381</v>
      </c>
      <c r="AG34" s="45">
        <v>0</v>
      </c>
      <c r="AH34" s="45">
        <v>0</v>
      </c>
      <c r="AI34" s="48"/>
      <c r="AJ34" s="45">
        <v>55</v>
      </c>
      <c r="AK34" s="45">
        <v>85</v>
      </c>
      <c r="AL34" s="45">
        <v>45</v>
      </c>
      <c r="AM34" s="45">
        <v>155</v>
      </c>
      <c r="AN34" s="45">
        <v>454</v>
      </c>
      <c r="AO34" s="45">
        <v>825</v>
      </c>
      <c r="AP34" s="45">
        <v>0</v>
      </c>
      <c r="AQ34" s="45">
        <v>0</v>
      </c>
      <c r="AR34" s="48"/>
      <c r="AS34" s="45">
        <v>166</v>
      </c>
      <c r="AT34" s="45">
        <v>53</v>
      </c>
      <c r="AU34" s="48"/>
      <c r="AV34" s="45">
        <v>0</v>
      </c>
      <c r="AW34" s="45">
        <v>0</v>
      </c>
      <c r="AX34" s="45">
        <v>147</v>
      </c>
      <c r="AY34" s="45">
        <v>119</v>
      </c>
      <c r="AZ34" s="45">
        <v>1</v>
      </c>
      <c r="BA34" s="48"/>
      <c r="BB34" s="45">
        <v>45</v>
      </c>
      <c r="BC34" s="45">
        <v>47</v>
      </c>
      <c r="BD34" s="45">
        <v>44</v>
      </c>
      <c r="BE34" s="45">
        <v>83</v>
      </c>
      <c r="BF34" s="45">
        <v>355</v>
      </c>
      <c r="BG34" s="45">
        <v>405</v>
      </c>
      <c r="BH34" s="48"/>
      <c r="BI34" s="45">
        <v>10</v>
      </c>
      <c r="BJ34" s="45">
        <v>4</v>
      </c>
      <c r="BK34" s="45">
        <v>21</v>
      </c>
      <c r="BL34" s="45">
        <v>9</v>
      </c>
      <c r="BM34" s="48"/>
      <c r="BN34" s="45">
        <v>69</v>
      </c>
      <c r="BO34" s="45">
        <v>68</v>
      </c>
      <c r="BP34" s="48"/>
      <c r="BQ34" s="45">
        <v>33</v>
      </c>
      <c r="BR34" s="45">
        <v>42</v>
      </c>
      <c r="BS34" s="45">
        <v>18</v>
      </c>
      <c r="BT34" s="45">
        <v>43</v>
      </c>
      <c r="BU34" s="45">
        <v>27</v>
      </c>
      <c r="BV34" s="45">
        <v>160</v>
      </c>
      <c r="BW34" s="45">
        <v>0</v>
      </c>
      <c r="BX34" s="45">
        <v>0</v>
      </c>
      <c r="BY34" s="23"/>
      <c r="BZ34" s="32"/>
      <c r="CA34" s="23"/>
      <c r="CB34" s="23"/>
      <c r="CC34" s="30"/>
      <c r="CE34" s="42"/>
    </row>
    <row r="35" spans="1:83" s="5" customFormat="1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46"/>
      <c r="CC35" s="36"/>
    </row>
    <row r="36" spans="1:83">
      <c r="A36" s="40"/>
      <c r="B36" s="4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6"/>
      <c r="R36" s="4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40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40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40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</row>
    <row r="37" spans="1:83">
      <c r="A37" s="2"/>
      <c r="B37" s="40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</row>
    <row r="38" spans="1:83">
      <c r="A38" s="40"/>
      <c r="B38" s="4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41"/>
      <c r="O38" s="36"/>
      <c r="P38" s="36"/>
      <c r="Q38" s="36"/>
      <c r="R38" s="4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40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40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40" t="s">
        <v>82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</row>
    <row r="39" spans="1:83">
      <c r="A39" s="2"/>
      <c r="K39" s="29"/>
      <c r="CC39" s="36"/>
    </row>
    <row r="40" spans="1:83">
      <c r="A40" s="2"/>
      <c r="K40" s="29"/>
      <c r="CC40" s="36"/>
    </row>
    <row r="41" spans="1:83">
      <c r="A41" s="2"/>
      <c r="K41" s="29"/>
      <c r="CC41" s="36"/>
    </row>
    <row r="42" spans="1:83">
      <c r="K42" s="29"/>
      <c r="R42" s="27"/>
      <c r="AJ42" s="27"/>
      <c r="AV42" s="27"/>
      <c r="BN42" s="27"/>
      <c r="CC42" s="36"/>
    </row>
    <row r="43" spans="1:83">
      <c r="K43" s="29"/>
      <c r="R43" s="27"/>
      <c r="AJ43" s="27"/>
      <c r="AV43" s="27"/>
      <c r="BN43" s="27" t="s">
        <v>69</v>
      </c>
      <c r="CC43" s="36"/>
    </row>
    <row r="44" spans="1:83">
      <c r="K44" s="29"/>
      <c r="R44" s="27"/>
      <c r="AJ44" s="27"/>
      <c r="AV44" s="27"/>
      <c r="BN44" s="27" t="s">
        <v>70</v>
      </c>
      <c r="CC44" s="36"/>
    </row>
    <row r="45" spans="1:83">
      <c r="A45" s="2"/>
      <c r="H45" s="2" t="s">
        <v>71</v>
      </c>
      <c r="K45" s="29"/>
      <c r="S45" s="27"/>
      <c r="T45" s="27"/>
      <c r="Y45" s="2" t="s">
        <v>72</v>
      </c>
      <c r="AK45" s="27"/>
      <c r="AL45" s="27"/>
      <c r="AQ45" s="2" t="s">
        <v>73</v>
      </c>
      <c r="AW45" s="27"/>
      <c r="AX45" s="27"/>
      <c r="BC45" s="2" t="s">
        <v>74</v>
      </c>
      <c r="BO45" s="27"/>
      <c r="BP45" s="27"/>
      <c r="BQ45" s="2"/>
      <c r="BR45" s="2"/>
      <c r="BS45" s="2"/>
      <c r="BT45" s="2"/>
      <c r="BU45" s="2" t="s">
        <v>75</v>
      </c>
      <c r="BV45" s="2"/>
      <c r="CC45" s="36"/>
    </row>
  </sheetData>
  <mergeCells count="28">
    <mergeCell ref="BY8:BY9"/>
    <mergeCell ref="BZ8:BZ9"/>
    <mergeCell ref="CA8:CA9"/>
    <mergeCell ref="CB8:CB9"/>
    <mergeCell ref="BH8:BH9"/>
    <mergeCell ref="BI8:BL8"/>
    <mergeCell ref="BM8:BM9"/>
    <mergeCell ref="BN8:BO8"/>
    <mergeCell ref="BP8:BP9"/>
    <mergeCell ref="BQ8:BX8"/>
    <mergeCell ref="BB8:BG8"/>
    <mergeCell ref="Q8:Q9"/>
    <mergeCell ref="R8:Y8"/>
    <mergeCell ref="Z8:Z9"/>
    <mergeCell ref="AA8:AH8"/>
    <mergeCell ref="AI8:AI9"/>
    <mergeCell ref="AJ8:AQ8"/>
    <mergeCell ref="AR8:AR9"/>
    <mergeCell ref="AS8:AT8"/>
    <mergeCell ref="AU8:AU9"/>
    <mergeCell ref="AV8:AZ8"/>
    <mergeCell ref="BA8:BA9"/>
    <mergeCell ref="O8:P8"/>
    <mergeCell ref="A8:A9"/>
    <mergeCell ref="B8:B9"/>
    <mergeCell ref="C8:C9"/>
    <mergeCell ref="D8:M8"/>
    <mergeCell ref="N8:N9"/>
  </mergeCells>
  <conditionalFormatting sqref="BQ35:BQ38 BO35:BO38 AQ35:AQ38">
    <cfRule type="cellIs" dxfId="77" priority="53" stopIfTrue="1" operator="equal">
      <formula>AQ$39</formula>
    </cfRule>
    <cfRule type="cellIs" dxfId="76" priority="54" stopIfTrue="1" operator="equal">
      <formula>#REF!</formula>
    </cfRule>
  </conditionalFormatting>
  <conditionalFormatting sqref="CB35:CC38">
    <cfRule type="cellIs" dxfId="75" priority="51" stopIfTrue="1" operator="equal">
      <formula>CB$39</formula>
    </cfRule>
    <cfRule type="cellIs" dxfId="74" priority="52" stopIfTrue="1" operator="equal">
      <formula>#REF!</formula>
    </cfRule>
  </conditionalFormatting>
  <conditionalFormatting sqref="CA35:CA38">
    <cfRule type="cellIs" dxfId="73" priority="49" stopIfTrue="1" operator="equal">
      <formula>CA$39</formula>
    </cfRule>
    <cfRule type="cellIs" dxfId="72" priority="50" stopIfTrue="1" operator="equal">
      <formula>#REF!</formula>
    </cfRule>
  </conditionalFormatting>
  <conditionalFormatting sqref="BS35:BV38">
    <cfRule type="cellIs" dxfId="71" priority="47" stopIfTrue="1" operator="equal">
      <formula>BS$39</formula>
    </cfRule>
    <cfRule type="cellIs" dxfId="70" priority="48" stopIfTrue="1" operator="equal">
      <formula>#REF!</formula>
    </cfRule>
  </conditionalFormatting>
  <conditionalFormatting sqref="AU11:AU38 BA11:BA38 Z11:Z34 N11:N34 Q11:Q34 AI11:AI34 AR11:AR34 BH11:BH34 BM11:BM34 BP11:BP34 BY11:CB34 AW35:AW38 AV35">
    <cfRule type="cellIs" dxfId="69" priority="45" stopIfTrue="1" operator="equal">
      <formula>#REF!</formula>
    </cfRule>
    <cfRule type="cellIs" dxfId="68" priority="46" stopIfTrue="1" operator="equal">
      <formula>#REF!</formula>
    </cfRule>
  </conditionalFormatting>
  <conditionalFormatting sqref="CC39:CC45">
    <cfRule type="cellIs" dxfId="67" priority="43" stopIfTrue="1" operator="equal">
      <formula>CC$39</formula>
    </cfRule>
    <cfRule type="cellIs" dxfId="66" priority="44" stopIfTrue="1" operator="equal">
      <formula>#REF!</formula>
    </cfRule>
  </conditionalFormatting>
  <conditionalFormatting sqref="BW35:BY38">
    <cfRule type="cellIs" dxfId="65" priority="33" stopIfTrue="1" operator="equal">
      <formula>BW$39</formula>
    </cfRule>
    <cfRule type="cellIs" dxfId="64" priority="34" stopIfTrue="1" operator="equal">
      <formula>#REF!</formula>
    </cfRule>
  </conditionalFormatting>
  <conditionalFormatting sqref="BB35:BB38 L35:L38 BF35:BG38">
    <cfRule type="cellIs" dxfId="63" priority="27" stopIfTrue="1" operator="equal">
      <formula>L$39</formula>
    </cfRule>
    <cfRule type="cellIs" dxfId="62" priority="28" stopIfTrue="1" operator="equal">
      <formula>#REF!</formula>
    </cfRule>
  </conditionalFormatting>
  <conditionalFormatting sqref="U35:U38 AD35:AD38 AM35:AM38 H35:I38 BI35:BJ38 K35:K38 AX35:AX38 BM35:BM38 BN35">
    <cfRule type="cellIs" dxfId="61" priority="25" stopIfTrue="1" operator="equal">
      <formula>H$39</formula>
    </cfRule>
    <cfRule type="cellIs" dxfId="60" priority="26" stopIfTrue="1" operator="equal">
      <formula>#REF!</formula>
    </cfRule>
  </conditionalFormatting>
  <conditionalFormatting sqref="Z35:AB38 BK35:BK38 R35 C35:G38 M35:M38 AZ35:BA38 S35:S38 AI35:AI38 AK35:AK38 AJ35">
    <cfRule type="cellIs" dxfId="59" priority="23" stopIfTrue="1" operator="equal">
      <formula>C$39</formula>
    </cfRule>
    <cfRule type="cellIs" dxfId="58" priority="24" stopIfTrue="1" operator="equal">
      <formula>#REF!</formula>
    </cfRule>
  </conditionalFormatting>
  <conditionalFormatting sqref="V35:V38 AE35:AE38 AN35:AN38 BE35:BE38">
    <cfRule type="cellIs" dxfId="57" priority="21" stopIfTrue="1" operator="equal">
      <formula>V$39</formula>
    </cfRule>
    <cfRule type="cellIs" dxfId="56" priority="22" stopIfTrue="1" operator="equal">
      <formula>#REF!</formula>
    </cfRule>
  </conditionalFormatting>
  <conditionalFormatting sqref="W35:Y38 BH35:BH38 BL35:BL38 AF35:AH38 AO35:AP38 BZ35:BZ38">
    <cfRule type="cellIs" dxfId="55" priority="19" stopIfTrue="1" operator="equal">
      <formula>W$39</formula>
    </cfRule>
    <cfRule type="cellIs" dxfId="54" priority="20" stopIfTrue="1" operator="equal">
      <formula>#REF!</formula>
    </cfRule>
  </conditionalFormatting>
  <conditionalFormatting sqref="T35:T38 AC35:AC38 BR35:BR38">
    <cfRule type="cellIs" dxfId="53" priority="17" stopIfTrue="1" operator="equal">
      <formula>T$39</formula>
    </cfRule>
    <cfRule type="cellIs" dxfId="52" priority="18" stopIfTrue="1" operator="equal">
      <formula>#REF!</formula>
    </cfRule>
  </conditionalFormatting>
  <conditionalFormatting sqref="BC35:BC38">
    <cfRule type="cellIs" dxfId="51" priority="15" stopIfTrue="1" operator="equal">
      <formula>BC$39</formula>
    </cfRule>
    <cfRule type="cellIs" dxfId="50" priority="16" stopIfTrue="1" operator="equal">
      <formula>#REF!</formula>
    </cfRule>
  </conditionalFormatting>
  <conditionalFormatting sqref="BD35:BD38 BA35:BA38 O35:Q38 AR35:AR38">
    <cfRule type="cellIs" dxfId="49" priority="13" stopIfTrue="1" operator="equal">
      <formula>O$39</formula>
    </cfRule>
    <cfRule type="cellIs" dxfId="48" priority="14" stopIfTrue="1" operator="equal">
      <formula>#REF!</formula>
    </cfRule>
  </conditionalFormatting>
  <conditionalFormatting sqref="J35:J38">
    <cfRule type="cellIs" dxfId="47" priority="11" stopIfTrue="1" operator="equal">
      <formula>J$39</formula>
    </cfRule>
    <cfRule type="cellIs" dxfId="46" priority="12" stopIfTrue="1" operator="equal">
      <formula>#REF!</formula>
    </cfRule>
  </conditionalFormatting>
  <conditionalFormatting sqref="AY35:AY38 AS35:AU38">
    <cfRule type="cellIs" dxfId="45" priority="9" stopIfTrue="1" operator="equal">
      <formula>AS$39</formula>
    </cfRule>
    <cfRule type="cellIs" dxfId="44" priority="10" stopIfTrue="1" operator="equal">
      <formula>#REF!</formula>
    </cfRule>
  </conditionalFormatting>
  <conditionalFormatting sqref="N35:N38 BP35:BP38">
    <cfRule type="cellIs" dxfId="43" priority="7" stopIfTrue="1" operator="equal">
      <formula>N$39</formula>
    </cfRule>
    <cfRule type="cellIs" dxfId="42" priority="8" stopIfTrue="1" operator="equal">
      <formula>#REF!</formula>
    </cfRule>
  </conditionalFormatting>
  <conditionalFormatting sqref="AU35:AU38">
    <cfRule type="cellIs" dxfId="41" priority="5" stopIfTrue="1" operator="equal">
      <formula>AW$39</formula>
    </cfRule>
    <cfRule type="cellIs" dxfId="40" priority="6" stopIfTrue="1" operator="equal">
      <formula>#REF!</formula>
    </cfRule>
  </conditionalFormatting>
  <conditionalFormatting sqref="AL35:AL38">
    <cfRule type="cellIs" dxfId="39" priority="3" stopIfTrue="1" operator="equal">
      <formula>AL$39</formula>
    </cfRule>
    <cfRule type="cellIs" dxfId="38" priority="4" stopIfTrue="1" operator="equal">
      <formula>#REF!</formula>
    </cfRule>
  </conditionalFormatting>
  <printOptions horizontalCentered="1" verticalCentered="1"/>
  <pageMargins left="0.68" right="0.74803149606299213" top="0.98425196850393704" bottom="0.77" header="0.51181102362204722" footer="0.51181102362204722"/>
  <pageSetup paperSize="9" scale="67" orientation="landscape" r:id="rId1"/>
  <headerFooter alignWithMargins="0"/>
  <colBreaks count="6" manualBreakCount="6">
    <brk id="14" max="44" man="1"/>
    <brk id="26" max="44" man="1"/>
    <brk id="35" max="42" man="1"/>
    <brk id="47" max="42" man="1"/>
    <brk id="65" max="42" man="1"/>
    <brk id="7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5703125" customWidth="1"/>
  </cols>
  <sheetData>
    <row r="1" spans="1:1">
      <c r="A1" s="39" t="e">
        <f>#REF!-#REF!-#REF!-#REF!-#REF!-#REF!-#REF!</f>
        <v>#REF!</v>
      </c>
    </row>
  </sheetData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Замер Актив 21 декабря 2016</vt:lpstr>
      <vt:lpstr>Замер РеАктив 21 ДЕКАБРЯ 2016</vt:lpstr>
      <vt:lpstr>Замер U 21 декабря 2016</vt:lpstr>
      <vt:lpstr>Замер I 21 декабря 2016</vt:lpstr>
      <vt:lpstr>Лист3</vt:lpstr>
      <vt:lpstr>'Замер I 21 декабря 2016'!Область_печати</vt:lpstr>
      <vt:lpstr>'Замер U 21 декабря 2016'!Область_печати</vt:lpstr>
      <vt:lpstr>'Замер Актив 21 декабря 2016'!Область_печати</vt:lpstr>
      <vt:lpstr>'Замер РеАктив 21 ДЕКАБРЯ 2016'!Область_печати</vt:lpstr>
    </vt:vector>
  </TitlesOfParts>
  <Company>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2017-01-26T07:33:06Z</cp:lastPrinted>
  <dcterms:created xsi:type="dcterms:W3CDTF">2011-12-23T03:41:49Z</dcterms:created>
  <dcterms:modified xsi:type="dcterms:W3CDTF">2017-01-27T07:14:25Z</dcterms:modified>
</cp:coreProperties>
</file>