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 activeTab="1"/>
  </bookViews>
  <sheets>
    <sheet name="2016 Э" sheetId="1" r:id="rId1"/>
    <sheet name="2016 М" sheetId="2" r:id="rId2"/>
  </sheets>
  <externalReferences>
    <externalReference r:id="rId3"/>
  </externalReferences>
  <definedNames>
    <definedName name="Z_491A44C9_1FF0_42D1_8805_AFEE58EEA8CB_.wvu.PrintArea" localSheetId="1" hidden="1">'2016 М'!$A$1:$H$27</definedName>
    <definedName name="Z_491A44C9_1FF0_42D1_8805_AFEE58EEA8CB_.wvu.PrintArea" localSheetId="0" hidden="1">'2016 Э'!$A$1:$H$28</definedName>
    <definedName name="Z_AFC4F5FE_1EFE_46AE_835E_6D71E229C0FE_.wvu.PrintArea" localSheetId="1" hidden="1">'2016 М'!$A$1:$H$27</definedName>
    <definedName name="Z_AFC4F5FE_1EFE_46AE_835E_6D71E229C0FE_.wvu.PrintArea" localSheetId="0" hidden="1">'2016 Э'!$A$1:$H$28</definedName>
    <definedName name="Z_D103AB58_43C4_45AE_AFA2_1EEBBBB9F0D2_.wvu.PrintArea" localSheetId="1" hidden="1">'2016 М'!$A$1:$H$27</definedName>
    <definedName name="Z_D103AB58_43C4_45AE_AFA2_1EEBBBB9F0D2_.wvu.PrintArea" localSheetId="0" hidden="1">'2016 Э'!$A$1:$H$28</definedName>
    <definedName name="Z_F6E22DA2_EB90_43B1_9C81_55A400692BD4_.wvu.PrintArea" localSheetId="1" hidden="1">'2016 М'!$A$1:$H$27</definedName>
    <definedName name="Z_F6E22DA2_EB90_43B1_9C81_55A400692BD4_.wvu.PrintArea" localSheetId="0" hidden="1">'2016 Э'!$A$1:$H$28</definedName>
    <definedName name="_xlnm.Print_Area" localSheetId="1">'2016 М'!$A$1:$H$27</definedName>
    <definedName name="_xlnm.Print_Area" localSheetId="0">'2016 Э'!$A$1:$H$22</definedName>
  </definedNames>
  <calcPr calcId="124519"/>
</workbook>
</file>

<file path=xl/calcChain.xml><?xml version="1.0" encoding="utf-8"?>
<calcChain xmlns="http://schemas.openxmlformats.org/spreadsheetml/2006/main">
  <c r="E16" i="2"/>
  <c r="F16"/>
  <c r="G16"/>
  <c r="G19"/>
  <c r="D19" s="1"/>
  <c r="G21"/>
  <c r="G20" s="1"/>
  <c r="H21"/>
  <c r="H20" s="1"/>
  <c r="H13" s="1"/>
  <c r="H9" s="1"/>
  <c r="H8" s="1"/>
  <c r="H22" s="1"/>
  <c r="D18" i="1"/>
  <c r="D17"/>
  <c r="G20"/>
  <c r="F21" i="2"/>
  <c r="D15"/>
  <c r="E9"/>
  <c r="H21" i="1"/>
  <c r="G21"/>
  <c r="F21"/>
  <c r="G19"/>
  <c r="D19" s="1"/>
  <c r="G16"/>
  <c r="F16"/>
  <c r="E16"/>
  <c r="D15"/>
  <c r="E9"/>
  <c r="E8" s="1"/>
  <c r="H13" l="1"/>
  <c r="H9" s="1"/>
  <c r="H8" s="1"/>
  <c r="D16"/>
  <c r="D8" s="1"/>
  <c r="H20"/>
  <c r="E8" i="2"/>
  <c r="D16"/>
  <c r="D8" s="1"/>
  <c r="F11"/>
  <c r="D21"/>
  <c r="D20" s="1"/>
  <c r="F20"/>
  <c r="D13"/>
  <c r="D21" i="1"/>
  <c r="D20" s="1"/>
  <c r="F11"/>
  <c r="F20"/>
  <c r="H22" l="1"/>
  <c r="D13"/>
  <c r="G12" i="2"/>
  <c r="D12" s="1"/>
  <c r="F9"/>
  <c r="F8" s="1"/>
  <c r="G11"/>
  <c r="D11" s="1"/>
  <c r="E22" s="1"/>
  <c r="G11" i="1"/>
  <c r="F9"/>
  <c r="G12"/>
  <c r="D12" s="1"/>
  <c r="F22" i="2" l="1"/>
  <c r="G9"/>
  <c r="F8" i="1"/>
  <c r="F22" s="1"/>
  <c r="G9"/>
  <c r="G8" s="1"/>
  <c r="G22" s="1"/>
  <c r="D11"/>
  <c r="E22" s="1"/>
  <c r="D9" l="1"/>
  <c r="D22"/>
  <c r="G8" i="2"/>
  <c r="G22" s="1"/>
  <c r="D22" s="1"/>
  <c r="D9"/>
</calcChain>
</file>

<file path=xl/sharedStrings.xml><?xml version="1.0" encoding="utf-8"?>
<sst xmlns="http://schemas.openxmlformats.org/spreadsheetml/2006/main" count="97" uniqueCount="45">
  <si>
    <t>Баланс</t>
  </si>
  <si>
    <t>N</t>
  </si>
  <si>
    <t>Группа потребителей</t>
  </si>
  <si>
    <t>Всего</t>
  </si>
  <si>
    <t>ВН</t>
  </si>
  <si>
    <t>СН1</t>
  </si>
  <si>
    <t>СН11</t>
  </si>
  <si>
    <t>НН</t>
  </si>
  <si>
    <t>Поступление эл.энергии в сеть, Всего</t>
  </si>
  <si>
    <t>1.1.</t>
  </si>
  <si>
    <t>в том числе из сети</t>
  </si>
  <si>
    <t>1.2.</t>
  </si>
  <si>
    <t>от электростанций ПЭ (ЭСО)</t>
  </si>
  <si>
    <t>1.3.</t>
  </si>
  <si>
    <t xml:space="preserve">от других поставщиков (в т.ч. с оптового рынка) </t>
  </si>
  <si>
    <t>1.4.</t>
  </si>
  <si>
    <t xml:space="preserve">поступление эл.энергии от других организаций </t>
  </si>
  <si>
    <t>2.</t>
  </si>
  <si>
    <t>Потери эл.энергии в сети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</si>
  <si>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</si>
  <si>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</si>
  <si>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</si>
  <si>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</si>
  <si>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>4.1.</t>
  </si>
  <si>
    <t xml:space="preserve">в т.ч. собственным потребителям ЭСО </t>
  </si>
  <si>
    <t>5.</t>
  </si>
  <si>
    <t>Небаланс</t>
  </si>
  <si>
    <t>Поступление мощности в сеть, Всего</t>
  </si>
  <si>
    <t>из смежной сети</t>
  </si>
  <si>
    <t>от электростанций ПЭ</t>
  </si>
  <si>
    <t xml:space="preserve">от других организаций </t>
  </si>
  <si>
    <t>Потери в сети</t>
  </si>
  <si>
    <t xml:space="preserve">то же в % </t>
  </si>
  <si>
    <t>Мощность на производственные и хозяйственные нужды</t>
  </si>
  <si>
    <t>Электрическая мощность по диапазонам напряжения ЭСО за 2016 г. (МВт)</t>
  </si>
  <si>
    <t>электрической энергии по сетям ВН, СН1, СН11 и НН за 2016 г., (тыс.кВтч)</t>
  </si>
  <si>
    <t>Ед.изм.</t>
  </si>
  <si>
    <t>млн.кВтч</t>
  </si>
  <si>
    <t>Факт 2016 по уровням напряжения</t>
  </si>
  <si>
    <t>из сети смежной сетевой организации, всего</t>
  </si>
  <si>
    <t>Полезный отпуск из сети собственным потребителям ( по договорам об оказании услуг по передаче эл.энергии).</t>
  </si>
  <si>
    <t>Полезный отпуск мощности из сети собственным потребителям ( по договорам об оказании услуг по передаче эл.энергии).</t>
  </si>
  <si>
    <t>в том числе ( по договорам об оказании услуг по передаче эл.энергии).</t>
  </si>
  <si>
    <t>МВт</t>
  </si>
  <si>
    <t>%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</si>
</sst>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0"/>
    <numFmt numFmtId="166" formatCode="_-* #,##0.00_р_._-;\-* #,##0.00_р_._-;_-* &quot;-&quot;??_р_._-;_-@_-"/>
    <numFmt numFmtId="167" formatCode="_-* #,##0.0_р_._-;\-* #,##0.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u/>
      <sz val="9"/>
      <name val="Arial"/>
      <family val="2"/>
    </font>
    <font>
      <sz val="9"/>
      <name val="Times New Roman Cyr"/>
      <family val="1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6" fillId="0" borderId="7" applyBorder="0">
      <alignment horizontal="center" vertical="center" wrapText="1"/>
    </xf>
    <xf numFmtId="4" fontId="12" fillId="2" borderId="6" applyBorder="0">
      <alignment horizontal="right"/>
    </xf>
    <xf numFmtId="4" fontId="12" fillId="3" borderId="0" applyBorder="0">
      <alignment horizontal="right"/>
    </xf>
  </cellStyleXfs>
  <cellXfs count="72">
    <xf numFmtId="0" fontId="0" fillId="0" borderId="0" xfId="0"/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</xf>
    <xf numFmtId="2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165" fontId="6" fillId="0" borderId="6" xfId="0" applyNumberFormat="1" applyFont="1" applyFill="1" applyBorder="1" applyAlignment="1" applyProtection="1">
      <alignment horizontal="right" vertical="top"/>
    </xf>
    <xf numFmtId="0" fontId="6" fillId="0" borderId="6" xfId="0" applyNumberFormat="1" applyFont="1" applyFill="1" applyBorder="1" applyAlignment="1" applyProtection="1">
      <alignment vertical="top"/>
    </xf>
    <xf numFmtId="164" fontId="6" fillId="0" borderId="6" xfId="0" applyNumberFormat="1" applyFont="1" applyFill="1" applyBorder="1" applyAlignment="1" applyProtection="1">
      <alignment horizontal="right" vertical="center"/>
    </xf>
    <xf numFmtId="165" fontId="6" fillId="0" borderId="6" xfId="0" applyNumberFormat="1" applyFont="1" applyFill="1" applyBorder="1" applyAlignment="1" applyProtection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/>
    <xf numFmtId="0" fontId="6" fillId="0" borderId="6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 applyProtection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 applyProtection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 applyProtection="1">
      <alignment vertical="center"/>
    </xf>
    <xf numFmtId="167" fontId="12" fillId="0" borderId="6" xfId="1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3" fillId="0" borderId="0" xfId="0" applyFont="1" applyBorder="1"/>
    <xf numFmtId="0" fontId="6" fillId="0" borderId="0" xfId="0" applyFont="1" applyFill="1" applyBorder="1" applyProtection="1"/>
    <xf numFmtId="164" fontId="6" fillId="0" borderId="0" xfId="0" applyNumberFormat="1" applyFont="1" applyFill="1"/>
    <xf numFmtId="0" fontId="6" fillId="0" borderId="0" xfId="0" applyFont="1" applyFill="1" applyBorder="1"/>
    <xf numFmtId="0" fontId="13" fillId="0" borderId="0" xfId="0" applyFont="1" applyFill="1"/>
    <xf numFmtId="0" fontId="6" fillId="0" borderId="0" xfId="0" applyFont="1" applyBorder="1"/>
    <xf numFmtId="0" fontId="13" fillId="0" borderId="0" xfId="0" applyFont="1" applyFill="1" applyBorder="1"/>
    <xf numFmtId="14" fontId="14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/>
    <xf numFmtId="2" fontId="1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/>
    <xf numFmtId="2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/>
    <xf numFmtId="164" fontId="6" fillId="0" borderId="6" xfId="0" applyNumberFormat="1" applyFont="1" applyFill="1" applyBorder="1" applyAlignment="1" applyProtection="1">
      <alignment vertical="center"/>
    </xf>
    <xf numFmtId="164" fontId="12" fillId="0" borderId="6" xfId="1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/>
    </xf>
  </cellXfs>
  <cellStyles count="6">
    <cellStyle name="Заголовок" xfId="2"/>
    <cellStyle name="ЗаголовокСтолбца" xfId="3"/>
    <cellStyle name="Значение" xfId="4"/>
    <cellStyle name="Обычный" xfId="0" builtinId="0"/>
    <cellStyle name="Финансовый" xfId="1" builtinId="3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&#1089;%20&#1074;&#1085;%20&#1074;%20&#1088;&#1101;&#1082;%20&#1079;&#1072;%202016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 в ПЭО"/>
      <sheetName val="ТЭ"/>
      <sheetName val="ГЭС"/>
      <sheetName val="реестр"/>
      <sheetName val="ЧЭсвод в РЭК"/>
      <sheetName val="П№1.4"/>
      <sheetName val="для сайта"/>
      <sheetName val="П№1.4 (2)"/>
      <sheetName val="П№1.5"/>
      <sheetName val="П№1.5 (2)"/>
      <sheetName val="П№1.6"/>
      <sheetName val="П№1.6 (2)"/>
      <sheetName val="П№1.6 (3)"/>
      <sheetName val="хоз нужды ЧЭ (2)"/>
      <sheetName val="П№1по-кварт"/>
      <sheetName val="П№1год"/>
      <sheetName val="для ПЭО 2"/>
      <sheetName val="хоз нужды ЧЭ"/>
      <sheetName val="структура"/>
      <sheetName val="баланс"/>
      <sheetName val="расчет потерь П№3"/>
      <sheetName val="баланс П№4"/>
      <sheetName val="W и Р П№5"/>
    </sheetNames>
    <sheetDataSet>
      <sheetData sheetId="0"/>
      <sheetData sheetId="1"/>
      <sheetData sheetId="2"/>
      <sheetData sheetId="3"/>
      <sheetData sheetId="4">
        <row r="13">
          <cell r="C13">
            <v>229.65502499999999</v>
          </cell>
          <cell r="D13">
            <v>314.55599999999998</v>
          </cell>
        </row>
        <row r="14">
          <cell r="C14">
            <v>1225.8249990000002</v>
          </cell>
          <cell r="D14">
            <v>1686.7279999999998</v>
          </cell>
        </row>
        <row r="15">
          <cell r="C15">
            <v>508.08879700000006</v>
          </cell>
          <cell r="D15">
            <v>698.27499999999998</v>
          </cell>
        </row>
        <row r="16">
          <cell r="C16">
            <v>1.995025</v>
          </cell>
          <cell r="D16">
            <v>2.7330000000000001</v>
          </cell>
        </row>
        <row r="20">
          <cell r="C20">
            <v>0</v>
          </cell>
        </row>
        <row r="32">
          <cell r="C32">
            <v>1872.9460660000002</v>
          </cell>
          <cell r="D32">
            <v>2574.8469999999998</v>
          </cell>
        </row>
        <row r="38">
          <cell r="D38">
            <v>0</v>
          </cell>
        </row>
        <row r="43">
          <cell r="C43">
            <v>88.025325000000009</v>
          </cell>
          <cell r="D43">
            <v>121.108</v>
          </cell>
        </row>
        <row r="48">
          <cell r="C48">
            <v>0.60240499999999986</v>
          </cell>
          <cell r="D48">
            <v>0.871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SheetLayoutView="110" workbookViewId="0">
      <selection activeCell="B8" sqref="B8:B20"/>
    </sheetView>
  </sheetViews>
  <sheetFormatPr defaultRowHeight="12"/>
  <cols>
    <col min="1" max="1" width="3.5703125" style="1" customWidth="1"/>
    <col min="2" max="2" width="30.85546875" style="8" customWidth="1"/>
    <col min="3" max="3" width="9.7109375" style="8" customWidth="1"/>
    <col min="4" max="4" width="16.42578125" style="59" customWidth="1"/>
    <col min="5" max="5" width="14.42578125" style="59" customWidth="1"/>
    <col min="6" max="6" width="14.5703125" style="60" customWidth="1"/>
    <col min="7" max="7" width="12.85546875" style="6" customWidth="1"/>
    <col min="8" max="8" width="15" style="6" customWidth="1"/>
    <col min="9" max="16384" width="9.140625" style="44"/>
  </cols>
  <sheetData>
    <row r="1" spans="1:25" ht="12.75">
      <c r="B1" s="2"/>
      <c r="C1" s="2"/>
      <c r="D1" s="3"/>
      <c r="E1" s="3"/>
      <c r="F1" s="4"/>
      <c r="G1" s="5"/>
      <c r="H1" s="7"/>
    </row>
    <row r="2" spans="1:25" s="46" customFormat="1" ht="14.25">
      <c r="A2" s="71" t="s">
        <v>0</v>
      </c>
      <c r="B2" s="71"/>
      <c r="C2" s="71"/>
      <c r="D2" s="71"/>
      <c r="E2" s="71"/>
      <c r="F2" s="71"/>
      <c r="G2" s="71"/>
      <c r="H2" s="71"/>
    </row>
    <row r="3" spans="1:25" s="46" customFormat="1" ht="14.25">
      <c r="A3" s="71" t="s">
        <v>35</v>
      </c>
      <c r="B3" s="71"/>
      <c r="C3" s="71"/>
      <c r="D3" s="71"/>
      <c r="E3" s="71"/>
      <c r="F3" s="71"/>
      <c r="G3" s="71"/>
      <c r="H3" s="71"/>
    </row>
    <row r="4" spans="1:25">
      <c r="D4" s="9"/>
      <c r="E4" s="9"/>
      <c r="F4" s="10"/>
    </row>
    <row r="5" spans="1:25" s="34" customFormat="1" ht="44.25" customHeight="1">
      <c r="A5" s="11" t="s">
        <v>1</v>
      </c>
      <c r="B5" s="11" t="s">
        <v>2</v>
      </c>
      <c r="C5" s="66" t="s">
        <v>36</v>
      </c>
      <c r="D5" s="68" t="s">
        <v>38</v>
      </c>
      <c r="E5" s="69"/>
      <c r="F5" s="69"/>
      <c r="G5" s="69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34" customFormat="1">
      <c r="A6" s="12"/>
      <c r="B6" s="12"/>
      <c r="C6" s="12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s="34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34" customFormat="1" ht="25.5" customHeight="1">
      <c r="A8" s="14">
        <v>1</v>
      </c>
      <c r="B8" s="15" t="s">
        <v>8</v>
      </c>
      <c r="C8" s="66" t="s">
        <v>37</v>
      </c>
      <c r="D8" s="16">
        <f>D14+D15+D16</f>
        <v>1963.5688210000003</v>
      </c>
      <c r="E8" s="16">
        <f>E9+E14+E15+E16</f>
        <v>229.65502499999999</v>
      </c>
      <c r="F8" s="16">
        <f>F9+F14+F15+F16</f>
        <v>1398.0662677500002</v>
      </c>
      <c r="G8" s="16">
        <f>G9+G14+G15+G16</f>
        <v>1963.5688210000003</v>
      </c>
      <c r="H8" s="16">
        <f>H9+H14+H15+H16</f>
        <v>0.60240499999999986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34" customFormat="1" ht="24">
      <c r="A9" s="14" t="s">
        <v>9</v>
      </c>
      <c r="B9" s="67" t="s">
        <v>39</v>
      </c>
      <c r="C9" s="13" t="s">
        <v>37</v>
      </c>
      <c r="D9" s="19">
        <f>SUM(E9:H9)</f>
        <v>1628.3236977500003</v>
      </c>
      <c r="E9" s="19">
        <f>E11+E12+E13+E14</f>
        <v>0</v>
      </c>
      <c r="F9" s="19">
        <f>F11+F12+F13+F14</f>
        <v>172.24126874999999</v>
      </c>
      <c r="G9" s="19">
        <f>G11+G12+G13+G14</f>
        <v>1455.4800240000002</v>
      </c>
      <c r="H9" s="19">
        <f>H11+H12+H13+H14</f>
        <v>0.60240499999999986</v>
      </c>
    </row>
    <row r="10" spans="1:25" s="34" customFormat="1">
      <c r="A10" s="14"/>
      <c r="B10" s="17" t="s">
        <v>10</v>
      </c>
      <c r="C10" s="13" t="s">
        <v>37</v>
      </c>
      <c r="D10" s="19"/>
      <c r="E10" s="19"/>
      <c r="F10" s="19"/>
      <c r="G10" s="21"/>
      <c r="H10" s="21"/>
    </row>
    <row r="11" spans="1:25" s="34" customFormat="1">
      <c r="A11" s="14"/>
      <c r="B11" s="17" t="s">
        <v>4</v>
      </c>
      <c r="C11" s="13" t="s">
        <v>37</v>
      </c>
      <c r="D11" s="19">
        <f>SUM(E11:H11)</f>
        <v>229.65502499999999</v>
      </c>
      <c r="E11" s="22"/>
      <c r="F11" s="22">
        <f>E16*0.75</f>
        <v>172.24126874999999</v>
      </c>
      <c r="G11" s="22">
        <f>E16-F11</f>
        <v>57.413756250000006</v>
      </c>
      <c r="H11" s="21"/>
    </row>
    <row r="12" spans="1:25" s="34" customFormat="1">
      <c r="A12" s="14"/>
      <c r="B12" s="17" t="s">
        <v>5</v>
      </c>
      <c r="C12" s="13" t="s">
        <v>37</v>
      </c>
      <c r="D12" s="19">
        <f>SUM(E12:H12)</f>
        <v>1398.0662677500002</v>
      </c>
      <c r="E12" s="19"/>
      <c r="F12" s="22"/>
      <c r="G12" s="21">
        <f>F16+F11</f>
        <v>1398.0662677500002</v>
      </c>
      <c r="H12" s="21"/>
    </row>
    <row r="13" spans="1:25" s="34" customFormat="1">
      <c r="A13" s="14"/>
      <c r="B13" s="17" t="s">
        <v>6</v>
      </c>
      <c r="C13" s="13" t="s">
        <v>37</v>
      </c>
      <c r="D13" s="19">
        <f>SUM(E13:H13)</f>
        <v>0.60240499999999986</v>
      </c>
      <c r="E13" s="19"/>
      <c r="F13" s="19"/>
      <c r="G13" s="21"/>
      <c r="H13" s="21">
        <f>H21</f>
        <v>0.60240499999999986</v>
      </c>
    </row>
    <row r="14" spans="1:25" s="34" customFormat="1">
      <c r="A14" s="14" t="s">
        <v>11</v>
      </c>
      <c r="B14" s="17" t="s">
        <v>12</v>
      </c>
      <c r="C14" s="13" t="s">
        <v>37</v>
      </c>
      <c r="D14" s="19"/>
      <c r="E14" s="19"/>
      <c r="F14" s="19"/>
      <c r="G14" s="21"/>
      <c r="H14" s="21"/>
    </row>
    <row r="15" spans="1:25" s="50" customFormat="1" ht="24">
      <c r="A15" s="23" t="s">
        <v>13</v>
      </c>
      <c r="B15" s="15" t="s">
        <v>14</v>
      </c>
      <c r="C15" s="66" t="s">
        <v>37</v>
      </c>
      <c r="D15" s="26">
        <f>SUM(E15:H15)</f>
        <v>0</v>
      </c>
      <c r="E15" s="26"/>
      <c r="F15" s="26"/>
      <c r="G15" s="27"/>
      <c r="H15" s="27"/>
    </row>
    <row r="16" spans="1:25" s="54" customFormat="1" ht="24">
      <c r="A16" s="23" t="s">
        <v>15</v>
      </c>
      <c r="B16" s="15" t="s">
        <v>16</v>
      </c>
      <c r="C16" s="66" t="s">
        <v>37</v>
      </c>
      <c r="D16" s="26">
        <f>SUM(E16:H16)</f>
        <v>1963.5688210000003</v>
      </c>
      <c r="E16" s="26">
        <f>'[1]ЧЭсвод в РЭК'!C13</f>
        <v>229.65502499999999</v>
      </c>
      <c r="F16" s="26">
        <f>'[1]ЧЭсвод в РЭК'!C14</f>
        <v>1225.8249990000002</v>
      </c>
      <c r="G16" s="27">
        <f>'[1]ЧЭсвод в РЭК'!C15</f>
        <v>508.08879700000006</v>
      </c>
      <c r="H16" s="27"/>
    </row>
    <row r="17" spans="1:11" s="34" customFormat="1">
      <c r="A17" s="14" t="s">
        <v>17</v>
      </c>
      <c r="B17" s="17" t="s">
        <v>18</v>
      </c>
      <c r="C17" s="66" t="s">
        <v>37</v>
      </c>
      <c r="D17" s="26">
        <f>SUM(E17:H17)</f>
        <v>0</v>
      </c>
      <c r="E17" s="19">
        <v>0</v>
      </c>
      <c r="F17" s="19">
        <v>0</v>
      </c>
      <c r="G17" s="21">
        <v>0</v>
      </c>
      <c r="H17" s="21">
        <v>0</v>
      </c>
    </row>
    <row r="18" spans="1:11" s="34" customFormat="1">
      <c r="A18" s="14"/>
      <c r="B18" s="17" t="s">
        <v>19</v>
      </c>
      <c r="C18" s="13" t="s">
        <v>44</v>
      </c>
      <c r="D18" s="26">
        <f>SUM(E18:H18)</f>
        <v>0</v>
      </c>
      <c r="E18" s="19">
        <v>0</v>
      </c>
      <c r="F18" s="19">
        <v>0</v>
      </c>
      <c r="G18" s="21">
        <v>0</v>
      </c>
      <c r="H18" s="21">
        <v>0</v>
      </c>
    </row>
    <row r="19" spans="1:11" s="54" customFormat="1" ht="36">
      <c r="A19" s="23" t="s">
        <v>20</v>
      </c>
      <c r="B19" s="15" t="s">
        <v>21</v>
      </c>
      <c r="C19" s="66" t="s">
        <v>37</v>
      </c>
      <c r="D19" s="26">
        <f>G19</f>
        <v>1.995025</v>
      </c>
      <c r="E19" s="26"/>
      <c r="F19" s="26"/>
      <c r="G19" s="27">
        <f>'[1]ЧЭсвод в РЭК'!C16</f>
        <v>1.995025</v>
      </c>
      <c r="H19" s="27"/>
      <c r="K19" s="55"/>
    </row>
    <row r="20" spans="1:11" s="34" customFormat="1" ht="55.5" customHeight="1">
      <c r="A20" s="14" t="s">
        <v>22</v>
      </c>
      <c r="B20" s="67" t="s">
        <v>40</v>
      </c>
      <c r="C20" s="13" t="s">
        <v>37</v>
      </c>
      <c r="D20" s="19">
        <f>D21</f>
        <v>1961.5737960000004</v>
      </c>
      <c r="E20" s="19"/>
      <c r="F20" s="19">
        <f>F21</f>
        <v>0</v>
      </c>
      <c r="G20" s="21">
        <f>G21</f>
        <v>1960.9713910000003</v>
      </c>
      <c r="H20" s="21">
        <f>H21</f>
        <v>0.60240499999999986</v>
      </c>
      <c r="K20" s="37"/>
    </row>
    <row r="21" spans="1:11" s="54" customFormat="1" ht="24" hidden="1">
      <c r="A21" s="23" t="s">
        <v>23</v>
      </c>
      <c r="B21" s="15" t="s">
        <v>24</v>
      </c>
      <c r="C21" s="66" t="s">
        <v>37</v>
      </c>
      <c r="D21" s="26">
        <f>SUM(F21:H21)</f>
        <v>1961.5737960000004</v>
      </c>
      <c r="E21" s="26"/>
      <c r="F21" s="26">
        <f>'[1]ЧЭсвод в РЭК'!C20</f>
        <v>0</v>
      </c>
      <c r="G21" s="27">
        <f>'[1]ЧЭсвод в РЭК'!C43+'[1]ЧЭсвод в РЭК'!C32</f>
        <v>1960.9713910000003</v>
      </c>
      <c r="H21" s="27">
        <f>'[1]ЧЭсвод в РЭК'!C48</f>
        <v>0.60240499999999986</v>
      </c>
    </row>
    <row r="22" spans="1:11" s="34" customFormat="1" hidden="1">
      <c r="A22" s="14" t="s">
        <v>25</v>
      </c>
      <c r="B22" s="17" t="s">
        <v>26</v>
      </c>
      <c r="C22" s="17"/>
      <c r="D22" s="28">
        <f>SUM(E22:H22)</f>
        <v>0</v>
      </c>
      <c r="E22" s="29">
        <f>E8-D11-E17-E19-E20</f>
        <v>0</v>
      </c>
      <c r="F22" s="29">
        <f>F8-D12-F17-F19-F20</f>
        <v>0</v>
      </c>
      <c r="G22" s="29">
        <f>G8-D13-G17-G19-G20</f>
        <v>0</v>
      </c>
      <c r="H22" s="29">
        <f>H8-H17-H19-H20</f>
        <v>0</v>
      </c>
    </row>
    <row r="23" spans="1:11" s="34" customFormat="1">
      <c r="A23" s="30"/>
      <c r="B23" s="31"/>
      <c r="C23" s="31"/>
      <c r="D23" s="32"/>
      <c r="E23" s="32"/>
      <c r="F23" s="33"/>
      <c r="G23" s="5"/>
      <c r="H23" s="5"/>
    </row>
    <row r="24" spans="1:11" s="34" customFormat="1">
      <c r="B24" s="41"/>
      <c r="C24" s="41"/>
      <c r="D24" s="38"/>
      <c r="E24" s="36"/>
      <c r="F24" s="36"/>
      <c r="G24" s="37"/>
      <c r="H24" s="37"/>
    </row>
    <row r="25" spans="1:11" s="34" customFormat="1">
      <c r="B25" s="41"/>
      <c r="C25" s="41"/>
      <c r="D25" s="39"/>
      <c r="E25" s="39"/>
      <c r="F25" s="39"/>
      <c r="G25" s="39"/>
      <c r="H25" s="37"/>
    </row>
    <row r="26" spans="1:11" s="34" customFormat="1">
      <c r="B26" s="38"/>
      <c r="C26" s="38"/>
      <c r="D26" s="41"/>
      <c r="E26" s="36"/>
      <c r="F26" s="36"/>
      <c r="G26" s="37"/>
      <c r="H26" s="37"/>
    </row>
    <row r="27" spans="1:11" s="34" customFormat="1" ht="12.75">
      <c r="B27" s="42"/>
      <c r="C27" s="42"/>
      <c r="D27" s="39"/>
      <c r="E27" s="39"/>
      <c r="F27" s="39"/>
      <c r="G27" s="39"/>
      <c r="H27" s="37"/>
    </row>
    <row r="28" spans="1:11" s="34" customFormat="1">
      <c r="B28" s="38"/>
      <c r="C28" s="38"/>
      <c r="D28" s="41"/>
      <c r="E28" s="36"/>
      <c r="F28" s="36"/>
      <c r="G28" s="37"/>
      <c r="H28" s="37"/>
    </row>
    <row r="29" spans="1:11" s="34" customFormat="1">
      <c r="A29" s="30"/>
      <c r="B29" s="31"/>
      <c r="C29" s="31"/>
      <c r="D29" s="32"/>
      <c r="E29" s="32"/>
      <c r="F29" s="33"/>
      <c r="G29" s="5"/>
      <c r="H29" s="5"/>
    </row>
    <row r="30" spans="1:11" s="34" customFormat="1">
      <c r="A30" s="30"/>
      <c r="B30" s="31"/>
      <c r="C30" s="31"/>
      <c r="D30" s="32"/>
      <c r="E30" s="32"/>
      <c r="F30" s="33"/>
      <c r="G30" s="5"/>
      <c r="H30" s="5"/>
    </row>
    <row r="31" spans="1:11" s="34" customFormat="1">
      <c r="A31" s="30"/>
      <c r="B31" s="31"/>
      <c r="C31" s="31"/>
      <c r="D31" s="32"/>
      <c r="E31" s="32"/>
      <c r="F31" s="33"/>
      <c r="G31" s="5"/>
      <c r="H31" s="5"/>
    </row>
    <row r="32" spans="1:11" s="34" customFormat="1">
      <c r="A32" s="30"/>
      <c r="B32" s="31"/>
      <c r="C32" s="31"/>
      <c r="D32" s="32"/>
      <c r="E32" s="32"/>
      <c r="F32" s="33"/>
      <c r="G32" s="5"/>
      <c r="H32" s="5"/>
    </row>
    <row r="33" spans="1:8" s="34" customFormat="1">
      <c r="A33" s="30"/>
      <c r="B33" s="31"/>
      <c r="C33" s="31"/>
      <c r="D33" s="32"/>
      <c r="E33" s="32"/>
      <c r="F33" s="33"/>
      <c r="G33" s="5"/>
      <c r="H33" s="5"/>
    </row>
    <row r="34" spans="1:8" s="34" customFormat="1">
      <c r="A34" s="30"/>
      <c r="B34" s="31"/>
      <c r="C34" s="31"/>
      <c r="D34" s="32"/>
      <c r="E34" s="32"/>
      <c r="F34" s="33"/>
      <c r="G34" s="5"/>
      <c r="H34" s="5"/>
    </row>
    <row r="35" spans="1:8" s="34" customFormat="1">
      <c r="A35" s="30"/>
      <c r="B35" s="31"/>
      <c r="C35" s="31"/>
      <c r="D35" s="32"/>
      <c r="E35" s="32"/>
      <c r="F35" s="33"/>
      <c r="G35" s="5"/>
      <c r="H35" s="5"/>
    </row>
    <row r="36" spans="1:8" s="34" customFormat="1">
      <c r="A36" s="30"/>
      <c r="B36" s="31"/>
      <c r="C36" s="31"/>
      <c r="D36" s="32"/>
      <c r="E36" s="32"/>
      <c r="F36" s="33"/>
      <c r="G36" s="5"/>
      <c r="H36" s="5"/>
    </row>
    <row r="37" spans="1:8" s="34" customFormat="1">
      <c r="A37" s="30"/>
      <c r="B37" s="31"/>
      <c r="C37" s="31"/>
      <c r="D37" s="32"/>
      <c r="E37" s="32"/>
      <c r="F37" s="33"/>
      <c r="G37" s="5"/>
      <c r="H37" s="5"/>
    </row>
    <row r="38" spans="1:8" s="34" customFormat="1">
      <c r="A38" s="30"/>
      <c r="B38" s="31"/>
      <c r="C38" s="31"/>
      <c r="D38" s="32"/>
      <c r="E38" s="32"/>
      <c r="F38" s="33"/>
      <c r="G38" s="5"/>
      <c r="H38" s="5"/>
    </row>
    <row r="39" spans="1:8" s="34" customFormat="1">
      <c r="A39" s="30"/>
      <c r="B39" s="31"/>
      <c r="C39" s="31"/>
      <c r="D39" s="32"/>
      <c r="E39" s="32"/>
      <c r="F39" s="33"/>
      <c r="G39" s="5"/>
      <c r="H39" s="5"/>
    </row>
    <row r="40" spans="1:8" s="34" customFormat="1">
      <c r="A40" s="30"/>
      <c r="B40" s="31"/>
      <c r="C40" s="31"/>
      <c r="D40" s="32"/>
      <c r="E40" s="32"/>
      <c r="F40" s="33"/>
      <c r="G40" s="5"/>
      <c r="H40" s="5"/>
    </row>
    <row r="41" spans="1:8" s="34" customFormat="1">
      <c r="A41" s="30"/>
      <c r="B41" s="31"/>
      <c r="C41" s="31"/>
      <c r="D41" s="32"/>
      <c r="E41" s="32"/>
      <c r="F41" s="33"/>
      <c r="G41" s="5"/>
      <c r="H41" s="5"/>
    </row>
    <row r="42" spans="1:8" s="34" customFormat="1">
      <c r="A42" s="30"/>
      <c r="B42" s="31"/>
      <c r="C42" s="31"/>
      <c r="D42" s="32"/>
      <c r="E42" s="32"/>
      <c r="F42" s="33"/>
      <c r="G42" s="5"/>
      <c r="H42" s="5"/>
    </row>
    <row r="43" spans="1:8" s="34" customFormat="1">
      <c r="A43" s="30"/>
      <c r="B43" s="31"/>
      <c r="C43" s="31"/>
      <c r="D43" s="32"/>
      <c r="E43" s="32"/>
      <c r="F43" s="33"/>
      <c r="G43" s="5"/>
      <c r="H43" s="5"/>
    </row>
    <row r="44" spans="1:8" s="34" customFormat="1">
      <c r="A44" s="30"/>
      <c r="B44" s="31"/>
      <c r="C44" s="31"/>
      <c r="D44" s="32"/>
      <c r="E44" s="32"/>
      <c r="F44" s="33"/>
      <c r="G44" s="5"/>
      <c r="H44" s="5"/>
    </row>
    <row r="45" spans="1:8" s="34" customFormat="1">
      <c r="A45" s="30"/>
      <c r="B45" s="31"/>
      <c r="C45" s="31"/>
      <c r="D45" s="32"/>
      <c r="E45" s="32"/>
      <c r="F45" s="33"/>
      <c r="G45" s="5"/>
      <c r="H45" s="5"/>
    </row>
    <row r="46" spans="1:8" s="34" customFormat="1">
      <c r="A46" s="30"/>
      <c r="B46" s="31"/>
      <c r="C46" s="31"/>
      <c r="D46" s="32"/>
      <c r="E46" s="32"/>
      <c r="F46" s="33"/>
      <c r="G46" s="5"/>
      <c r="H46" s="5"/>
    </row>
    <row r="47" spans="1:8" s="34" customFormat="1">
      <c r="A47" s="30"/>
      <c r="B47" s="31"/>
      <c r="C47" s="31"/>
      <c r="D47" s="32"/>
      <c r="E47" s="32"/>
      <c r="F47" s="33"/>
      <c r="G47" s="5"/>
      <c r="H47" s="5"/>
    </row>
    <row r="48" spans="1:8" s="34" customFormat="1">
      <c r="A48" s="30"/>
      <c r="B48" s="31"/>
      <c r="C48" s="31"/>
      <c r="D48" s="32"/>
      <c r="E48" s="32"/>
      <c r="F48" s="33"/>
      <c r="G48" s="5"/>
      <c r="H48" s="5"/>
    </row>
    <row r="49" spans="1:8" s="34" customFormat="1">
      <c r="A49" s="30"/>
      <c r="B49" s="31"/>
      <c r="C49" s="31"/>
      <c r="D49" s="32"/>
      <c r="E49" s="32"/>
      <c r="F49" s="33"/>
      <c r="G49" s="5"/>
      <c r="H49" s="5"/>
    </row>
    <row r="50" spans="1:8" s="34" customFormat="1">
      <c r="A50" s="30"/>
      <c r="B50" s="31"/>
      <c r="C50" s="31"/>
      <c r="D50" s="32"/>
      <c r="E50" s="32"/>
      <c r="F50" s="33"/>
      <c r="G50" s="5"/>
      <c r="H50" s="5"/>
    </row>
    <row r="51" spans="1:8" s="34" customFormat="1">
      <c r="A51" s="30"/>
      <c r="B51" s="31"/>
      <c r="C51" s="31"/>
      <c r="D51" s="32"/>
      <c r="E51" s="32"/>
      <c r="F51" s="33"/>
      <c r="G51" s="5"/>
      <c r="H51" s="5"/>
    </row>
    <row r="52" spans="1:8" s="34" customFormat="1">
      <c r="A52" s="30"/>
      <c r="B52" s="31"/>
      <c r="C52" s="31"/>
      <c r="D52" s="32"/>
      <c r="E52" s="32"/>
      <c r="F52" s="33"/>
      <c r="G52" s="5"/>
      <c r="H52" s="5"/>
    </row>
    <row r="53" spans="1:8" s="34" customFormat="1">
      <c r="A53" s="30"/>
      <c r="B53" s="31"/>
      <c r="C53" s="31"/>
      <c r="D53" s="32"/>
      <c r="E53" s="32"/>
      <c r="F53" s="33"/>
      <c r="G53" s="5"/>
      <c r="H53" s="5"/>
    </row>
    <row r="54" spans="1:8" s="34" customFormat="1">
      <c r="A54" s="30"/>
      <c r="B54" s="31"/>
      <c r="C54" s="31"/>
      <c r="D54" s="32"/>
      <c r="E54" s="32"/>
      <c r="F54" s="33"/>
      <c r="G54" s="5"/>
      <c r="H54" s="5"/>
    </row>
    <row r="55" spans="1:8" s="34" customFormat="1">
      <c r="A55" s="30"/>
      <c r="B55" s="31"/>
      <c r="C55" s="31"/>
      <c r="D55" s="32"/>
      <c r="E55" s="32"/>
      <c r="F55" s="33"/>
      <c r="G55" s="5"/>
      <c r="H55" s="5"/>
    </row>
    <row r="56" spans="1:8" s="34" customFormat="1">
      <c r="A56" s="30"/>
      <c r="B56" s="31"/>
      <c r="C56" s="31"/>
      <c r="D56" s="32"/>
      <c r="E56" s="32"/>
      <c r="F56" s="33"/>
      <c r="G56" s="5"/>
      <c r="H56" s="5"/>
    </row>
    <row r="57" spans="1:8" s="34" customFormat="1">
      <c r="A57" s="30"/>
      <c r="B57" s="31"/>
      <c r="C57" s="31"/>
      <c r="D57" s="32"/>
      <c r="E57" s="32"/>
      <c r="F57" s="33"/>
      <c r="G57" s="5"/>
      <c r="H57" s="5"/>
    </row>
    <row r="58" spans="1:8" s="34" customFormat="1">
      <c r="A58" s="30"/>
      <c r="B58" s="31"/>
      <c r="C58" s="31"/>
      <c r="D58" s="32"/>
      <c r="E58" s="32"/>
      <c r="F58" s="33"/>
      <c r="G58" s="5"/>
      <c r="H58" s="5"/>
    </row>
    <row r="59" spans="1:8" s="34" customFormat="1">
      <c r="A59" s="30"/>
      <c r="B59" s="31"/>
      <c r="C59" s="31"/>
      <c r="D59" s="32"/>
      <c r="E59" s="32"/>
      <c r="F59" s="33"/>
      <c r="G59" s="5"/>
      <c r="H59" s="5"/>
    </row>
    <row r="60" spans="1:8" s="34" customFormat="1">
      <c r="A60" s="30"/>
      <c r="B60" s="31"/>
      <c r="C60" s="31"/>
      <c r="D60" s="32"/>
      <c r="E60" s="32"/>
      <c r="F60" s="33"/>
      <c r="G60" s="5"/>
      <c r="H60" s="5"/>
    </row>
    <row r="61" spans="1:8" s="34" customFormat="1">
      <c r="A61" s="30"/>
      <c r="B61" s="31"/>
      <c r="C61" s="31"/>
      <c r="D61" s="32"/>
      <c r="E61" s="32"/>
      <c r="F61" s="33"/>
      <c r="G61" s="5"/>
      <c r="H61" s="5"/>
    </row>
    <row r="62" spans="1:8" s="34" customFormat="1">
      <c r="A62" s="30"/>
      <c r="B62" s="31"/>
      <c r="C62" s="31"/>
      <c r="D62" s="32"/>
      <c r="E62" s="32"/>
      <c r="F62" s="33"/>
      <c r="G62" s="5"/>
      <c r="H62" s="5"/>
    </row>
    <row r="63" spans="1:8" s="34" customFormat="1">
      <c r="A63" s="30"/>
      <c r="B63" s="31"/>
      <c r="C63" s="31"/>
      <c r="D63" s="32"/>
      <c r="E63" s="32"/>
      <c r="F63" s="33"/>
      <c r="G63" s="5"/>
      <c r="H63" s="5"/>
    </row>
    <row r="64" spans="1:8" s="34" customFormat="1">
      <c r="A64" s="30"/>
      <c r="B64" s="31"/>
      <c r="C64" s="31"/>
      <c r="D64" s="32"/>
      <c r="E64" s="32"/>
      <c r="F64" s="33"/>
      <c r="G64" s="5"/>
      <c r="H64" s="5"/>
    </row>
    <row r="65" spans="1:8" s="34" customFormat="1">
      <c r="A65" s="30"/>
      <c r="B65" s="31"/>
      <c r="C65" s="31"/>
      <c r="D65" s="32"/>
      <c r="E65" s="32"/>
      <c r="F65" s="33"/>
      <c r="G65" s="5"/>
      <c r="H65" s="5"/>
    </row>
    <row r="66" spans="1:8" s="34" customFormat="1">
      <c r="A66" s="30"/>
      <c r="B66" s="31"/>
      <c r="C66" s="31"/>
      <c r="D66" s="32"/>
      <c r="E66" s="32"/>
      <c r="F66" s="33"/>
      <c r="G66" s="5"/>
      <c r="H66" s="5"/>
    </row>
    <row r="67" spans="1:8" s="34" customFormat="1">
      <c r="A67" s="30"/>
      <c r="B67" s="31"/>
      <c r="C67" s="31"/>
      <c r="D67" s="32"/>
      <c r="E67" s="32"/>
      <c r="F67" s="33"/>
      <c r="G67" s="5"/>
      <c r="H67" s="5"/>
    </row>
    <row r="68" spans="1:8" s="34" customFormat="1">
      <c r="A68" s="30"/>
      <c r="B68" s="31"/>
      <c r="C68" s="31"/>
      <c r="D68" s="32"/>
      <c r="E68" s="32"/>
      <c r="F68" s="33"/>
      <c r="G68" s="5"/>
      <c r="H68" s="5"/>
    </row>
    <row r="69" spans="1:8" s="34" customFormat="1">
      <c r="A69" s="30"/>
      <c r="B69" s="31"/>
      <c r="C69" s="31"/>
      <c r="D69" s="32"/>
      <c r="E69" s="32"/>
      <c r="F69" s="33"/>
      <c r="G69" s="5"/>
      <c r="H69" s="5"/>
    </row>
    <row r="70" spans="1:8" s="34" customFormat="1">
      <c r="A70" s="30"/>
      <c r="B70" s="31"/>
      <c r="C70" s="31"/>
      <c r="D70" s="32"/>
      <c r="E70" s="32"/>
      <c r="F70" s="33"/>
      <c r="G70" s="5"/>
      <c r="H70" s="5"/>
    </row>
    <row r="71" spans="1:8" s="34" customFormat="1">
      <c r="A71" s="30"/>
      <c r="B71" s="31"/>
      <c r="C71" s="31"/>
      <c r="D71" s="32"/>
      <c r="E71" s="32"/>
      <c r="F71" s="33"/>
      <c r="G71" s="5"/>
      <c r="H71" s="5"/>
    </row>
    <row r="72" spans="1:8" s="34" customFormat="1">
      <c r="A72" s="30"/>
      <c r="B72" s="31"/>
      <c r="C72" s="31"/>
      <c r="D72" s="32"/>
      <c r="E72" s="32"/>
      <c r="F72" s="33"/>
      <c r="G72" s="5"/>
      <c r="H72" s="5"/>
    </row>
    <row r="73" spans="1:8" s="34" customFormat="1">
      <c r="A73" s="30"/>
      <c r="B73" s="31"/>
      <c r="C73" s="31"/>
      <c r="D73" s="32"/>
      <c r="E73" s="32"/>
      <c r="F73" s="33"/>
      <c r="G73" s="5"/>
      <c r="H73" s="5"/>
    </row>
  </sheetData>
  <mergeCells count="3">
    <mergeCell ref="D5:H5"/>
    <mergeCell ref="A2:H2"/>
    <mergeCell ref="A3:H3"/>
  </mergeCells>
  <pageMargins left="0.75" right="0.75" top="0.68" bottom="0.19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>
      <selection activeCell="D26" sqref="D26"/>
    </sheetView>
  </sheetViews>
  <sheetFormatPr defaultRowHeight="12"/>
  <cols>
    <col min="1" max="1" width="3.5703125" style="1" customWidth="1"/>
    <col min="2" max="2" width="38.7109375" style="8" customWidth="1"/>
    <col min="3" max="3" width="11.28515625" style="8" customWidth="1"/>
    <col min="4" max="4" width="14.42578125" style="59" customWidth="1"/>
    <col min="5" max="5" width="12.85546875" style="59" customWidth="1"/>
    <col min="6" max="6" width="11.7109375" style="60" customWidth="1"/>
    <col min="7" max="7" width="13.7109375" style="6" customWidth="1"/>
    <col min="8" max="8" width="14.5703125" style="6" customWidth="1"/>
    <col min="9" max="16384" width="9.140625" style="44"/>
  </cols>
  <sheetData>
    <row r="1" spans="1:11" ht="12.75">
      <c r="B1" s="2"/>
      <c r="C1" s="2"/>
      <c r="D1" s="3"/>
      <c r="E1" s="3"/>
      <c r="F1" s="4"/>
      <c r="G1" s="5"/>
      <c r="H1" s="7"/>
    </row>
    <row r="2" spans="1:11" s="46" customFormat="1" ht="14.25">
      <c r="A2" s="43"/>
      <c r="B2" s="43"/>
      <c r="C2" s="61"/>
      <c r="D2" s="43"/>
      <c r="E2" s="43"/>
      <c r="F2" s="43"/>
      <c r="G2" s="43"/>
      <c r="H2" s="45"/>
    </row>
    <row r="3" spans="1:11" s="46" customFormat="1" ht="14.25">
      <c r="A3" s="71" t="s">
        <v>34</v>
      </c>
      <c r="B3" s="71"/>
      <c r="C3" s="71"/>
      <c r="D3" s="71"/>
      <c r="E3" s="71"/>
      <c r="F3" s="71"/>
      <c r="G3" s="71"/>
      <c r="H3" s="71"/>
    </row>
    <row r="4" spans="1:11" ht="15.75">
      <c r="D4" s="9"/>
      <c r="E4" s="9"/>
      <c r="F4" s="10"/>
      <c r="H4" s="47"/>
    </row>
    <row r="5" spans="1:11" s="34" customFormat="1" ht="44.25" customHeight="1">
      <c r="A5" s="11" t="s">
        <v>1</v>
      </c>
      <c r="B5" s="11" t="s">
        <v>2</v>
      </c>
      <c r="C5" s="66" t="s">
        <v>36</v>
      </c>
      <c r="D5" s="68" t="s">
        <v>38</v>
      </c>
      <c r="E5" s="69"/>
      <c r="F5" s="69"/>
      <c r="G5" s="69"/>
      <c r="H5" s="70"/>
      <c r="I5" s="31"/>
      <c r="J5" s="31"/>
      <c r="K5" s="31"/>
    </row>
    <row r="6" spans="1:11" s="34" customFormat="1">
      <c r="A6" s="12"/>
      <c r="B6" s="12"/>
      <c r="C6" s="12"/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48"/>
      <c r="J6" s="48"/>
      <c r="K6" s="48"/>
    </row>
    <row r="7" spans="1:11" s="34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48"/>
      <c r="J7" s="48"/>
      <c r="K7" s="48"/>
    </row>
    <row r="8" spans="1:11" s="34" customFormat="1" ht="25.5" customHeight="1">
      <c r="A8" s="14">
        <v>1</v>
      </c>
      <c r="B8" s="15" t="s">
        <v>27</v>
      </c>
      <c r="C8" s="66" t="s">
        <v>43</v>
      </c>
      <c r="D8" s="62">
        <f>D14+D15+D16</f>
        <v>224.96324999999999</v>
      </c>
      <c r="E8" s="62">
        <f>E9+E14+E15+E16</f>
        <v>26.212999999999997</v>
      </c>
      <c r="F8" s="62">
        <f>F9+F14+F15+F16</f>
        <v>160.22041666666667</v>
      </c>
      <c r="G8" s="62">
        <f>G9+G14+G15+G16</f>
        <v>224.96324999999999</v>
      </c>
      <c r="H8" s="62">
        <f>H9+H14+H15+H16</f>
        <v>7.2583333333333333E-2</v>
      </c>
      <c r="I8" s="31"/>
      <c r="J8" s="31"/>
      <c r="K8" s="31"/>
    </row>
    <row r="9" spans="1:11" s="34" customFormat="1">
      <c r="A9" s="14" t="s">
        <v>9</v>
      </c>
      <c r="B9" s="17" t="s">
        <v>28</v>
      </c>
      <c r="C9" s="66" t="s">
        <v>43</v>
      </c>
      <c r="D9" s="18">
        <f>SUM(E9:H9)</f>
        <v>186.506</v>
      </c>
      <c r="E9" s="18">
        <f>SUM(E11:E13)</f>
        <v>0</v>
      </c>
      <c r="F9" s="18">
        <f>SUM(F11:F13)</f>
        <v>19.659749999999999</v>
      </c>
      <c r="G9" s="18">
        <f>SUM(G11:G13)</f>
        <v>166.77366666666666</v>
      </c>
      <c r="H9" s="18">
        <f>SUM(H11:H13)</f>
        <v>7.2583333333333333E-2</v>
      </c>
    </row>
    <row r="10" spans="1:11" s="34" customFormat="1" ht="12.75">
      <c r="A10" s="14"/>
      <c r="B10" s="17" t="s">
        <v>10</v>
      </c>
      <c r="C10" s="66" t="s">
        <v>43</v>
      </c>
      <c r="D10" s="18"/>
      <c r="E10" s="18"/>
      <c r="F10" s="18"/>
      <c r="G10" s="20"/>
      <c r="H10" s="20"/>
      <c r="I10" s="49"/>
      <c r="J10" s="49"/>
      <c r="K10" s="49"/>
    </row>
    <row r="11" spans="1:11" s="34" customFormat="1" ht="12.75">
      <c r="A11" s="14"/>
      <c r="B11" s="17" t="s">
        <v>4</v>
      </c>
      <c r="C11" s="66" t="s">
        <v>43</v>
      </c>
      <c r="D11" s="18">
        <f>SUM(E11:H11)</f>
        <v>26.212999999999997</v>
      </c>
      <c r="E11" s="63"/>
      <c r="F11" s="63">
        <f>E16*0.75</f>
        <v>19.659749999999999</v>
      </c>
      <c r="G11" s="63">
        <f>E16-F11</f>
        <v>6.5532499999999985</v>
      </c>
      <c r="H11" s="20"/>
      <c r="I11" s="49"/>
      <c r="J11" s="49"/>
      <c r="K11" s="49"/>
    </row>
    <row r="12" spans="1:11" s="34" customFormat="1" ht="12.75">
      <c r="A12" s="14"/>
      <c r="B12" s="17" t="s">
        <v>5</v>
      </c>
      <c r="C12" s="66" t="s">
        <v>43</v>
      </c>
      <c r="D12" s="18">
        <f>SUM(E12:H12)</f>
        <v>160.22041666666667</v>
      </c>
      <c r="E12" s="18"/>
      <c r="F12" s="63"/>
      <c r="G12" s="20">
        <f>F11+F16</f>
        <v>160.22041666666667</v>
      </c>
      <c r="H12" s="20"/>
      <c r="I12" s="49"/>
      <c r="J12" s="49"/>
      <c r="K12" s="49"/>
    </row>
    <row r="13" spans="1:11" s="34" customFormat="1" ht="12.75">
      <c r="A13" s="14"/>
      <c r="B13" s="17" t="s">
        <v>6</v>
      </c>
      <c r="C13" s="66" t="s">
        <v>43</v>
      </c>
      <c r="D13" s="18">
        <f>SUM(E13:H13)</f>
        <v>7.2583333333333333E-2</v>
      </c>
      <c r="E13" s="18"/>
      <c r="F13" s="18"/>
      <c r="G13" s="63"/>
      <c r="H13" s="20">
        <f>H20</f>
        <v>7.2583333333333333E-2</v>
      </c>
      <c r="I13" s="49"/>
      <c r="J13" s="49"/>
      <c r="K13" s="49"/>
    </row>
    <row r="14" spans="1:11" s="34" customFormat="1">
      <c r="A14" s="14" t="s">
        <v>11</v>
      </c>
      <c r="B14" s="17" t="s">
        <v>29</v>
      </c>
      <c r="C14" s="66" t="s">
        <v>43</v>
      </c>
      <c r="D14" s="18"/>
      <c r="E14" s="18"/>
      <c r="F14" s="18"/>
      <c r="G14" s="20"/>
      <c r="H14" s="20"/>
      <c r="J14" s="37"/>
    </row>
    <row r="15" spans="1:11" s="50" customFormat="1" ht="24">
      <c r="A15" s="14" t="s">
        <v>13</v>
      </c>
      <c r="B15" s="15" t="s">
        <v>14</v>
      </c>
      <c r="C15" s="66" t="s">
        <v>43</v>
      </c>
      <c r="D15" s="24">
        <f>SUM(E15:H15)</f>
        <v>0</v>
      </c>
      <c r="E15" s="24"/>
      <c r="F15" s="24"/>
      <c r="G15" s="25"/>
      <c r="H15" s="25"/>
      <c r="J15" s="51"/>
    </row>
    <row r="16" spans="1:11" s="53" customFormat="1">
      <c r="A16" s="14" t="s">
        <v>15</v>
      </c>
      <c r="B16" s="52" t="s">
        <v>30</v>
      </c>
      <c r="C16" s="66" t="s">
        <v>43</v>
      </c>
      <c r="D16" s="24">
        <f>SUM(E16:H16)</f>
        <v>224.96324999999999</v>
      </c>
      <c r="E16" s="18">
        <f>'[1]ЧЭсвод в РЭК'!D13/12</f>
        <v>26.212999999999997</v>
      </c>
      <c r="F16" s="18">
        <f>'[1]ЧЭсвод в РЭК'!D14/12</f>
        <v>140.56066666666666</v>
      </c>
      <c r="G16" s="20">
        <f>'[1]ЧЭсвод в РЭК'!D15/12</f>
        <v>58.189583333333331</v>
      </c>
      <c r="H16" s="20"/>
    </row>
    <row r="17" spans="1:11" s="34" customFormat="1">
      <c r="A17" s="14" t="s">
        <v>17</v>
      </c>
      <c r="B17" s="17" t="s">
        <v>31</v>
      </c>
      <c r="C17" s="66" t="s">
        <v>43</v>
      </c>
      <c r="D17" s="18"/>
      <c r="E17" s="18"/>
      <c r="F17" s="18"/>
      <c r="G17" s="20"/>
      <c r="H17" s="20"/>
      <c r="J17" s="37"/>
    </row>
    <row r="18" spans="1:11" s="34" customFormat="1">
      <c r="A18" s="14"/>
      <c r="B18" s="17" t="s">
        <v>32</v>
      </c>
      <c r="C18" s="66" t="s">
        <v>44</v>
      </c>
      <c r="D18" s="18"/>
      <c r="E18" s="18"/>
      <c r="F18" s="18"/>
      <c r="G18" s="20"/>
      <c r="H18" s="20"/>
    </row>
    <row r="19" spans="1:11" s="54" customFormat="1" ht="24">
      <c r="A19" s="23" t="s">
        <v>20</v>
      </c>
      <c r="B19" s="15" t="s">
        <v>33</v>
      </c>
      <c r="C19" s="66" t="s">
        <v>43</v>
      </c>
      <c r="D19" s="24">
        <f>G19</f>
        <v>0.22775000000000001</v>
      </c>
      <c r="E19" s="24"/>
      <c r="F19" s="24"/>
      <c r="G19" s="25">
        <f>'[1]ЧЭсвод в РЭК'!D16/12</f>
        <v>0.22775000000000001</v>
      </c>
      <c r="H19" s="25"/>
    </row>
    <row r="20" spans="1:11" s="54" customFormat="1" ht="50.25" customHeight="1">
      <c r="A20" s="23" t="s">
        <v>22</v>
      </c>
      <c r="B20" s="15" t="s">
        <v>41</v>
      </c>
      <c r="C20" s="66" t="s">
        <v>43</v>
      </c>
      <c r="D20" s="24">
        <f>D21</f>
        <v>224.73549999999997</v>
      </c>
      <c r="E20" s="24"/>
      <c r="F20" s="24">
        <f>F21</f>
        <v>0</v>
      </c>
      <c r="G20" s="25">
        <f>G21</f>
        <v>224.66291666666663</v>
      </c>
      <c r="H20" s="25">
        <f>H21</f>
        <v>7.2583333333333333E-2</v>
      </c>
      <c r="J20" s="55"/>
      <c r="K20" s="55"/>
    </row>
    <row r="21" spans="1:11" s="54" customFormat="1" ht="56.25" hidden="1" customHeight="1">
      <c r="A21" s="23" t="s">
        <v>23</v>
      </c>
      <c r="B21" s="15" t="s">
        <v>42</v>
      </c>
      <c r="C21" s="66" t="s">
        <v>43</v>
      </c>
      <c r="D21" s="24">
        <f>SUM(F21:H21)</f>
        <v>224.73549999999997</v>
      </c>
      <c r="E21" s="24"/>
      <c r="F21" s="24">
        <f>'[1]ЧЭсвод в РЭК'!D38/12</f>
        <v>0</v>
      </c>
      <c r="G21" s="25">
        <f>'[1]ЧЭсвод в РЭК'!D43/12+'[1]ЧЭсвод в РЭК'!D32/12</f>
        <v>224.66291666666663</v>
      </c>
      <c r="H21" s="25">
        <f>'[1]ЧЭсвод в РЭК'!D48/12</f>
        <v>7.2583333333333333E-2</v>
      </c>
      <c r="J21" s="55"/>
    </row>
    <row r="22" spans="1:11" s="34" customFormat="1" hidden="1">
      <c r="A22" s="14" t="s">
        <v>25</v>
      </c>
      <c r="B22" s="17" t="s">
        <v>26</v>
      </c>
      <c r="C22" s="17"/>
      <c r="D22" s="64">
        <f>SUM(E22:H22)</f>
        <v>0</v>
      </c>
      <c r="E22" s="65">
        <f>E8-D11-E17-E19-E20</f>
        <v>0</v>
      </c>
      <c r="F22" s="65">
        <f>F8-D12-F17-F19-F20</f>
        <v>0</v>
      </c>
      <c r="G22" s="65">
        <f>G8-D13-G17-G19-G20</f>
        <v>0</v>
      </c>
      <c r="H22" s="65">
        <f>H8-H17-H19-H20</f>
        <v>0</v>
      </c>
    </row>
    <row r="23" spans="1:11" s="34" customFormat="1">
      <c r="A23" s="30"/>
      <c r="B23" s="31"/>
      <c r="C23" s="31"/>
      <c r="D23" s="56"/>
      <c r="E23" s="56"/>
      <c r="F23" s="56"/>
      <c r="G23" s="57"/>
      <c r="H23" s="57"/>
    </row>
    <row r="24" spans="1:11" s="58" customFormat="1">
      <c r="A24" s="34"/>
      <c r="B24" s="35"/>
      <c r="C24" s="35"/>
      <c r="D24" s="38"/>
      <c r="E24" s="36"/>
      <c r="F24" s="36"/>
      <c r="G24" s="37"/>
      <c r="H24" s="37"/>
    </row>
    <row r="25" spans="1:11" s="58" customFormat="1">
      <c r="A25" s="34"/>
      <c r="B25" s="35"/>
      <c r="C25" s="35"/>
      <c r="D25" s="39"/>
      <c r="E25" s="39"/>
      <c r="F25" s="39"/>
      <c r="G25" s="39"/>
      <c r="H25" s="37"/>
    </row>
    <row r="26" spans="1:11" s="58" customFormat="1" ht="27.75" customHeight="1">
      <c r="A26" s="34"/>
      <c r="B26" s="40"/>
      <c r="C26" s="40"/>
      <c r="D26" s="41"/>
      <c r="E26" s="36"/>
      <c r="F26" s="36"/>
      <c r="G26" s="37"/>
      <c r="H26" s="37"/>
    </row>
    <row r="27" spans="1:11" s="34" customFormat="1" ht="12.75">
      <c r="A27" s="30"/>
      <c r="B27" s="42"/>
      <c r="C27" s="42"/>
      <c r="D27" s="32"/>
      <c r="E27" s="32"/>
      <c r="F27" s="33"/>
      <c r="H27" s="5"/>
    </row>
    <row r="28" spans="1:11" s="34" customFormat="1">
      <c r="A28" s="30"/>
      <c r="D28" s="32"/>
      <c r="E28" s="32"/>
      <c r="F28" s="33"/>
      <c r="G28" s="5"/>
      <c r="H28" s="5"/>
    </row>
    <row r="29" spans="1:11" s="34" customFormat="1">
      <c r="A29" s="30"/>
      <c r="B29" s="31"/>
      <c r="C29" s="31"/>
      <c r="D29" s="32"/>
      <c r="E29" s="32"/>
      <c r="F29" s="33"/>
      <c r="G29" s="5"/>
      <c r="H29" s="5"/>
    </row>
    <row r="30" spans="1:11" s="34" customFormat="1">
      <c r="A30" s="30"/>
      <c r="B30" s="31"/>
      <c r="C30" s="31"/>
      <c r="D30" s="32"/>
      <c r="E30" s="32"/>
      <c r="F30" s="33"/>
      <c r="G30" s="5"/>
      <c r="H30" s="5"/>
    </row>
    <row r="31" spans="1:11" s="34" customFormat="1">
      <c r="A31" s="30"/>
      <c r="B31" s="31"/>
      <c r="C31" s="31"/>
      <c r="D31" s="32"/>
      <c r="E31" s="32"/>
      <c r="F31" s="33"/>
      <c r="G31" s="5"/>
      <c r="H31" s="5"/>
    </row>
    <row r="32" spans="1:11" s="34" customFormat="1">
      <c r="A32" s="30"/>
      <c r="B32" s="31"/>
      <c r="C32" s="31"/>
      <c r="D32" s="32"/>
      <c r="E32" s="32"/>
      <c r="F32" s="33"/>
      <c r="G32" s="5"/>
      <c r="H32" s="5"/>
    </row>
    <row r="33" spans="1:8" s="34" customFormat="1">
      <c r="A33" s="30"/>
      <c r="B33" s="31"/>
      <c r="C33" s="31"/>
      <c r="D33" s="32"/>
      <c r="E33" s="32"/>
      <c r="F33" s="33"/>
      <c r="G33" s="5"/>
      <c r="H33" s="5"/>
    </row>
    <row r="34" spans="1:8" s="34" customFormat="1">
      <c r="A34" s="30"/>
      <c r="B34" s="31"/>
      <c r="C34" s="31"/>
      <c r="D34" s="32"/>
      <c r="E34" s="32"/>
      <c r="F34" s="33"/>
      <c r="G34" s="5"/>
      <c r="H34" s="5"/>
    </row>
    <row r="35" spans="1:8" s="34" customFormat="1">
      <c r="A35" s="30"/>
      <c r="B35" s="31"/>
      <c r="C35" s="31"/>
      <c r="D35" s="32"/>
      <c r="E35" s="32"/>
      <c r="F35" s="33"/>
      <c r="G35" s="5"/>
      <c r="H35" s="5"/>
    </row>
    <row r="36" spans="1:8" s="34" customFormat="1">
      <c r="A36" s="30"/>
      <c r="B36" s="31"/>
      <c r="C36" s="31"/>
      <c r="D36" s="32"/>
      <c r="E36" s="32"/>
      <c r="F36" s="33"/>
      <c r="G36" s="5"/>
      <c r="H36" s="5"/>
    </row>
    <row r="37" spans="1:8" s="34" customFormat="1">
      <c r="A37" s="30"/>
      <c r="B37" s="31"/>
      <c r="C37" s="31"/>
      <c r="D37" s="32"/>
      <c r="E37" s="32"/>
      <c r="F37" s="33"/>
      <c r="G37" s="5"/>
      <c r="H37" s="5"/>
    </row>
    <row r="38" spans="1:8" s="34" customFormat="1">
      <c r="A38" s="30"/>
      <c r="B38" s="31"/>
      <c r="C38" s="31"/>
      <c r="D38" s="32"/>
      <c r="E38" s="32"/>
      <c r="F38" s="33"/>
      <c r="G38" s="5"/>
      <c r="H38" s="5"/>
    </row>
    <row r="39" spans="1:8" s="34" customFormat="1">
      <c r="A39" s="30"/>
      <c r="B39" s="31"/>
      <c r="C39" s="31"/>
      <c r="D39" s="32"/>
      <c r="E39" s="32"/>
      <c r="F39" s="33"/>
      <c r="G39" s="5"/>
      <c r="H39" s="5"/>
    </row>
    <row r="40" spans="1:8" s="34" customFormat="1">
      <c r="A40" s="30"/>
      <c r="B40" s="31"/>
      <c r="C40" s="31"/>
      <c r="D40" s="32"/>
      <c r="E40" s="32"/>
      <c r="F40" s="33"/>
      <c r="G40" s="5"/>
      <c r="H40" s="5"/>
    </row>
    <row r="41" spans="1:8" s="34" customFormat="1">
      <c r="A41" s="30"/>
      <c r="B41" s="31"/>
      <c r="C41" s="31"/>
      <c r="D41" s="32"/>
      <c r="E41" s="32"/>
      <c r="F41" s="33"/>
      <c r="G41" s="5"/>
      <c r="H41" s="5"/>
    </row>
    <row r="42" spans="1:8" s="34" customFormat="1">
      <c r="A42" s="30"/>
      <c r="B42" s="31"/>
      <c r="C42" s="31"/>
      <c r="D42" s="32"/>
      <c r="E42" s="32"/>
      <c r="F42" s="33"/>
      <c r="G42" s="5"/>
      <c r="H42" s="5"/>
    </row>
    <row r="43" spans="1:8" s="34" customFormat="1">
      <c r="A43" s="30"/>
      <c r="B43" s="31"/>
      <c r="C43" s="31"/>
      <c r="D43" s="32"/>
      <c r="E43" s="32"/>
      <c r="F43" s="33"/>
      <c r="G43" s="5"/>
      <c r="H43" s="5"/>
    </row>
    <row r="44" spans="1:8" s="34" customFormat="1">
      <c r="A44" s="30"/>
      <c r="B44" s="31"/>
      <c r="C44" s="31"/>
      <c r="D44" s="32"/>
      <c r="E44" s="32"/>
      <c r="F44" s="33"/>
      <c r="G44" s="5"/>
      <c r="H44" s="5"/>
    </row>
    <row r="45" spans="1:8" s="34" customFormat="1">
      <c r="A45" s="30"/>
      <c r="B45" s="31"/>
      <c r="C45" s="31"/>
      <c r="D45" s="32"/>
      <c r="E45" s="32"/>
      <c r="F45" s="33"/>
      <c r="G45" s="5"/>
      <c r="H45" s="5"/>
    </row>
    <row r="46" spans="1:8" s="34" customFormat="1">
      <c r="A46" s="30"/>
      <c r="B46" s="31"/>
      <c r="C46" s="31"/>
      <c r="D46" s="32"/>
      <c r="E46" s="32"/>
      <c r="F46" s="33"/>
      <c r="G46" s="5"/>
      <c r="H46" s="5"/>
    </row>
    <row r="47" spans="1:8" s="34" customFormat="1">
      <c r="A47" s="30"/>
      <c r="B47" s="31"/>
      <c r="C47" s="31"/>
      <c r="D47" s="32"/>
      <c r="E47" s="32"/>
      <c r="F47" s="33"/>
      <c r="G47" s="5"/>
      <c r="H47" s="5"/>
    </row>
    <row r="48" spans="1:8" s="34" customFormat="1">
      <c r="A48" s="30"/>
      <c r="B48" s="31"/>
      <c r="C48" s="31"/>
      <c r="D48" s="32"/>
      <c r="E48" s="32"/>
      <c r="F48" s="33"/>
      <c r="G48" s="5"/>
      <c r="H48" s="5"/>
    </row>
    <row r="49" spans="1:8" s="34" customFormat="1">
      <c r="A49" s="30"/>
      <c r="B49" s="31"/>
      <c r="C49" s="31"/>
      <c r="D49" s="32"/>
      <c r="E49" s="32"/>
      <c r="F49" s="33"/>
      <c r="G49" s="5"/>
      <c r="H49" s="5"/>
    </row>
    <row r="50" spans="1:8" s="34" customFormat="1">
      <c r="A50" s="30"/>
      <c r="B50" s="31"/>
      <c r="C50" s="31"/>
      <c r="D50" s="32"/>
      <c r="E50" s="32"/>
      <c r="F50" s="33"/>
      <c r="G50" s="5"/>
      <c r="H50" s="5"/>
    </row>
    <row r="51" spans="1:8" s="34" customFormat="1">
      <c r="A51" s="30"/>
      <c r="B51" s="31"/>
      <c r="C51" s="31"/>
      <c r="D51" s="32"/>
      <c r="E51" s="32"/>
      <c r="F51" s="33"/>
      <c r="G51" s="5"/>
      <c r="H51" s="5"/>
    </row>
    <row r="52" spans="1:8" s="34" customFormat="1">
      <c r="A52" s="30"/>
      <c r="B52" s="31"/>
      <c r="C52" s="31"/>
      <c r="D52" s="32"/>
      <c r="E52" s="32"/>
      <c r="F52" s="33"/>
      <c r="G52" s="5"/>
      <c r="H52" s="5"/>
    </row>
    <row r="53" spans="1:8" s="34" customFormat="1">
      <c r="A53" s="30"/>
      <c r="B53" s="31"/>
      <c r="C53" s="31"/>
      <c r="D53" s="32"/>
      <c r="E53" s="32"/>
      <c r="F53" s="33"/>
      <c r="G53" s="5"/>
      <c r="H53" s="5"/>
    </row>
    <row r="54" spans="1:8" s="34" customFormat="1">
      <c r="A54" s="30"/>
      <c r="B54" s="31"/>
      <c r="C54" s="31"/>
      <c r="D54" s="32"/>
      <c r="E54" s="32"/>
      <c r="F54" s="33"/>
      <c r="G54" s="5"/>
      <c r="H54" s="5"/>
    </row>
    <row r="55" spans="1:8" s="34" customFormat="1">
      <c r="A55" s="30"/>
      <c r="B55" s="31"/>
      <c r="C55" s="31"/>
      <c r="D55" s="32"/>
      <c r="E55" s="32"/>
      <c r="F55" s="33"/>
      <c r="G55" s="5"/>
      <c r="H55" s="5"/>
    </row>
    <row r="56" spans="1:8" s="34" customFormat="1">
      <c r="A56" s="30"/>
      <c r="B56" s="31"/>
      <c r="C56" s="31"/>
      <c r="D56" s="32"/>
      <c r="E56" s="32"/>
      <c r="F56" s="33"/>
      <c r="G56" s="5"/>
      <c r="H56" s="5"/>
    </row>
    <row r="57" spans="1:8" s="34" customFormat="1">
      <c r="A57" s="30"/>
      <c r="B57" s="31"/>
      <c r="C57" s="31"/>
      <c r="D57" s="32"/>
      <c r="E57" s="32"/>
      <c r="F57" s="33"/>
      <c r="G57" s="5"/>
      <c r="H57" s="5"/>
    </row>
    <row r="58" spans="1:8" s="34" customFormat="1">
      <c r="A58" s="30"/>
      <c r="B58" s="31"/>
      <c r="C58" s="31"/>
      <c r="D58" s="32"/>
      <c r="E58" s="32"/>
      <c r="F58" s="33"/>
      <c r="G58" s="5"/>
      <c r="H58" s="5"/>
    </row>
    <row r="59" spans="1:8" s="34" customFormat="1">
      <c r="A59" s="30"/>
      <c r="B59" s="31"/>
      <c r="C59" s="31"/>
      <c r="D59" s="32"/>
      <c r="E59" s="32"/>
      <c r="F59" s="33"/>
      <c r="G59" s="5"/>
      <c r="H59" s="5"/>
    </row>
    <row r="60" spans="1:8" s="34" customFormat="1">
      <c r="A60" s="30"/>
      <c r="B60" s="31"/>
      <c r="C60" s="31"/>
      <c r="D60" s="32"/>
      <c r="E60" s="32"/>
      <c r="F60" s="33"/>
      <c r="G60" s="5"/>
      <c r="H60" s="5"/>
    </row>
    <row r="61" spans="1:8" s="34" customFormat="1">
      <c r="A61" s="30"/>
      <c r="B61" s="31"/>
      <c r="C61" s="31"/>
      <c r="D61" s="32"/>
      <c r="E61" s="32"/>
      <c r="F61" s="33"/>
      <c r="G61" s="5"/>
      <c r="H61" s="5"/>
    </row>
    <row r="62" spans="1:8" s="34" customFormat="1">
      <c r="A62" s="30"/>
      <c r="B62" s="31"/>
      <c r="C62" s="31"/>
      <c r="D62" s="32"/>
      <c r="E62" s="32"/>
      <c r="F62" s="33"/>
      <c r="G62" s="5"/>
      <c r="H62" s="5"/>
    </row>
    <row r="63" spans="1:8" s="34" customFormat="1">
      <c r="A63" s="30"/>
      <c r="B63" s="31"/>
      <c r="C63" s="31"/>
      <c r="D63" s="32"/>
      <c r="E63" s="32"/>
      <c r="F63" s="33"/>
      <c r="G63" s="5"/>
      <c r="H63" s="5"/>
    </row>
    <row r="64" spans="1:8" s="34" customFormat="1">
      <c r="A64" s="30"/>
      <c r="B64" s="31"/>
      <c r="C64" s="31"/>
      <c r="D64" s="32"/>
      <c r="E64" s="32"/>
      <c r="F64" s="33"/>
      <c r="G64" s="5"/>
      <c r="H64" s="5"/>
    </row>
    <row r="65" spans="1:8" s="34" customFormat="1">
      <c r="A65" s="30"/>
      <c r="B65" s="31"/>
      <c r="C65" s="31"/>
      <c r="D65" s="32"/>
      <c r="E65" s="32"/>
      <c r="F65" s="33"/>
      <c r="G65" s="5"/>
      <c r="H65" s="5"/>
    </row>
    <row r="66" spans="1:8" s="34" customFormat="1">
      <c r="A66" s="30"/>
      <c r="B66" s="31"/>
      <c r="C66" s="31"/>
      <c r="D66" s="32"/>
      <c r="E66" s="32"/>
      <c r="F66" s="33"/>
      <c r="G66" s="5"/>
      <c r="H66" s="5"/>
    </row>
    <row r="67" spans="1:8" s="34" customFormat="1">
      <c r="A67" s="30"/>
      <c r="B67" s="31"/>
      <c r="C67" s="31"/>
      <c r="D67" s="32"/>
      <c r="E67" s="32"/>
      <c r="F67" s="33"/>
      <c r="G67" s="5"/>
      <c r="H67" s="5"/>
    </row>
    <row r="68" spans="1:8" s="34" customFormat="1">
      <c r="A68" s="30"/>
      <c r="B68" s="31"/>
      <c r="C68" s="31"/>
      <c r="D68" s="32"/>
      <c r="E68" s="32"/>
      <c r="F68" s="33"/>
      <c r="G68" s="5"/>
      <c r="H68" s="5"/>
    </row>
    <row r="69" spans="1:8" s="34" customFormat="1">
      <c r="A69" s="30"/>
      <c r="B69" s="31"/>
      <c r="C69" s="31"/>
      <c r="D69" s="32"/>
      <c r="E69" s="32"/>
      <c r="F69" s="33"/>
      <c r="G69" s="5"/>
      <c r="H69" s="5"/>
    </row>
    <row r="70" spans="1:8" s="34" customFormat="1">
      <c r="A70" s="30"/>
      <c r="B70" s="31"/>
      <c r="C70" s="31"/>
      <c r="D70" s="32"/>
      <c r="E70" s="32"/>
      <c r="F70" s="33"/>
      <c r="G70" s="5"/>
      <c r="H70" s="5"/>
    </row>
    <row r="71" spans="1:8" s="34" customFormat="1">
      <c r="A71" s="30"/>
      <c r="B71" s="31"/>
      <c r="C71" s="31"/>
      <c r="D71" s="32"/>
      <c r="E71" s="32"/>
      <c r="F71" s="33"/>
      <c r="G71" s="5"/>
      <c r="H71" s="5"/>
    </row>
    <row r="72" spans="1:8" s="34" customFormat="1">
      <c r="A72" s="30"/>
      <c r="B72" s="31"/>
      <c r="C72" s="31"/>
      <c r="D72" s="32"/>
      <c r="E72" s="32"/>
      <c r="F72" s="33"/>
      <c r="G72" s="5"/>
      <c r="H72" s="5"/>
    </row>
    <row r="73" spans="1:8" s="34" customFormat="1">
      <c r="A73" s="30"/>
      <c r="B73" s="31"/>
      <c r="C73" s="31"/>
      <c r="D73" s="32"/>
      <c r="E73" s="32"/>
      <c r="F73" s="33"/>
      <c r="G73" s="5"/>
      <c r="H73" s="5"/>
    </row>
    <row r="74" spans="1:8" s="34" customFormat="1">
      <c r="A74" s="30"/>
      <c r="B74" s="31"/>
      <c r="C74" s="31"/>
      <c r="D74" s="32"/>
      <c r="E74" s="32"/>
      <c r="F74" s="33"/>
      <c r="G74" s="5"/>
      <c r="H74" s="5"/>
    </row>
    <row r="75" spans="1:8" s="34" customFormat="1">
      <c r="A75" s="30"/>
      <c r="B75" s="31"/>
      <c r="C75" s="31"/>
      <c r="D75" s="32"/>
      <c r="E75" s="32"/>
      <c r="F75" s="33"/>
      <c r="G75" s="5"/>
      <c r="H75" s="5"/>
    </row>
  </sheetData>
  <mergeCells count="2">
    <mergeCell ref="D5:H5"/>
    <mergeCell ref="A3:H3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 Э</vt:lpstr>
      <vt:lpstr>2016 М</vt:lpstr>
      <vt:lpstr>'2016 М'!Область_печати</vt:lpstr>
      <vt:lpstr>'2016 Э'!Область_печати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Sbyt_MAO_Ingeneer1</dc:creator>
  <cp:lastModifiedBy>Sbyt_MAO_Ingeneer1</cp:lastModifiedBy>
  <cp:lastPrinted>2019-06-27T09:41:41Z</cp:lastPrinted>
  <dcterms:created xsi:type="dcterms:W3CDTF">2019-06-26T07:32:22Z</dcterms:created>
  <dcterms:modified xsi:type="dcterms:W3CDTF">2019-06-27T10:58:17Z</dcterms:modified>
</cp:coreProperties>
</file>